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2" firstSheet="2" activeTab="2"/>
  </bookViews>
  <sheets>
    <sheet name="明细表" sheetId="4" state="hidden" r:id="rId1"/>
    <sheet name="Sheet2" sheetId="8" state="hidden" r:id="rId2"/>
    <sheet name="2023年晚造玉米种植户区级补贴资金发放公示表" sheetId="18" r:id="rId3"/>
    <sheet name="Sheet7" sheetId="17" state="hidden" r:id="rId4"/>
    <sheet name="Sheet4" sheetId="16" state="hidden" r:id="rId5"/>
    <sheet name="Sheet8" sheetId="14" state="hidden" r:id="rId6"/>
    <sheet name="2023年晚造水稻种粮大户补贴汇总表 (2)" sheetId="15" state="hidden" r:id="rId7"/>
    <sheet name="Sheet5" sheetId="10" state="hidden" r:id="rId8"/>
    <sheet name="Sheet6" sheetId="11" state="hidden" r:id="rId9"/>
    <sheet name="Sheet1" sheetId="5" state="hidden" r:id="rId10"/>
    <sheet name="Sheet3" sheetId="7" state="hidden" r:id="rId11"/>
  </sheets>
  <definedNames>
    <definedName name="_xlnm._FilterDatabase" localSheetId="0" hidden="1">明细表!$A$5:$M$125</definedName>
    <definedName name="_xlnm._FilterDatabase" localSheetId="7" hidden="1">Sheet5!$A$2:$E$235</definedName>
    <definedName name="_xlnm._FilterDatabase" localSheetId="9" hidden="1">Sheet1!$A$1:$E$219</definedName>
    <definedName name="_xlnm.Print_Titles" localSheetId="0">明细表!$4:$5</definedName>
  </definedNames>
  <calcPr calcId="144525"/>
</workbook>
</file>

<file path=xl/sharedStrings.xml><?xml version="1.0" encoding="utf-8"?>
<sst xmlns="http://schemas.openxmlformats.org/spreadsheetml/2006/main" count="2437" uniqueCount="812">
  <si>
    <t>附件2</t>
  </si>
  <si>
    <r>
      <rPr>
        <b/>
        <sz val="20"/>
        <rFont val="方正小标宋简体"/>
        <charset val="134"/>
      </rPr>
      <t>202</t>
    </r>
    <r>
      <rPr>
        <b/>
        <sz val="20"/>
        <rFont val="宋体"/>
        <charset val="134"/>
      </rPr>
      <t>2</t>
    </r>
    <r>
      <rPr>
        <b/>
        <sz val="20"/>
        <rFont val="方正小标宋简体"/>
        <charset val="134"/>
      </rPr>
      <t>年水稻种粮大户补贴明细表</t>
    </r>
  </si>
  <si>
    <t>填表单位：汇创（广州）会计师事务所（普通合伙）</t>
  </si>
  <si>
    <t>序号</t>
  </si>
  <si>
    <t>镇（街）</t>
  </si>
  <si>
    <t>行政村、队（组）</t>
  </si>
  <si>
    <t>种粮大户名称</t>
  </si>
  <si>
    <t>申报面积</t>
  </si>
  <si>
    <t>公示面积</t>
  </si>
  <si>
    <t>补贴面积</t>
  </si>
  <si>
    <t>审定补贴面积</t>
  </si>
  <si>
    <r>
      <rPr>
        <b/>
        <sz val="14"/>
        <rFont val="宋体"/>
        <charset val="134"/>
      </rPr>
      <t>市补贴金额</t>
    </r>
    <r>
      <rPr>
        <b/>
        <sz val="12"/>
        <rFont val="宋体"/>
        <charset val="134"/>
      </rPr>
      <t>（补贴标准300元/亩）</t>
    </r>
  </si>
  <si>
    <r>
      <rPr>
        <b/>
        <sz val="14"/>
        <rFont val="宋体"/>
        <charset val="134"/>
        <scheme val="minor"/>
      </rPr>
      <t xml:space="preserve">区补贴金额
</t>
    </r>
    <r>
      <rPr>
        <b/>
        <sz val="12"/>
        <rFont val="宋体"/>
        <charset val="134"/>
        <scheme val="minor"/>
      </rPr>
      <t>（补贴标准700元/亩）</t>
    </r>
  </si>
  <si>
    <t>合计补贴金额（元）</t>
  </si>
  <si>
    <t>备注</t>
  </si>
  <si>
    <t>晚造</t>
  </si>
  <si>
    <t>全年</t>
  </si>
  <si>
    <t>大岗镇</t>
  </si>
  <si>
    <t>庙青村</t>
  </si>
  <si>
    <t>黄培荣</t>
  </si>
  <si>
    <t>梁伟文</t>
  </si>
  <si>
    <t>何桂珍</t>
  </si>
  <si>
    <t>冯卫明</t>
  </si>
  <si>
    <t>黄炳棠</t>
  </si>
  <si>
    <t>何添华</t>
  </si>
  <si>
    <t>南村坊村</t>
  </si>
  <si>
    <t>郭顺波</t>
  </si>
  <si>
    <t>上村村</t>
  </si>
  <si>
    <t>新围村</t>
  </si>
  <si>
    <t>卢森泉</t>
  </si>
  <si>
    <t>高沙村</t>
  </si>
  <si>
    <t>郭桂锋</t>
  </si>
  <si>
    <t>梁权峰</t>
  </si>
  <si>
    <t>新沙村</t>
  </si>
  <si>
    <t>何星源</t>
  </si>
  <si>
    <t>何荣标</t>
  </si>
  <si>
    <t>南顺二村</t>
  </si>
  <si>
    <t>梁桂明</t>
  </si>
  <si>
    <t>郭有根</t>
  </si>
  <si>
    <t>梁小妹</t>
  </si>
  <si>
    <t>梁柏明</t>
  </si>
  <si>
    <t>梁耀全</t>
  </si>
  <si>
    <t>吴颢（广州番南液化石油气有限公司)</t>
  </si>
  <si>
    <t>南顺一村</t>
  </si>
  <si>
    <t>冯镜波</t>
  </si>
  <si>
    <t>孔炳坤</t>
  </si>
  <si>
    <t>郭树牛</t>
  </si>
  <si>
    <t>冯伟亮</t>
  </si>
  <si>
    <t>吴锦钊</t>
  </si>
  <si>
    <t>李勇杰</t>
  </si>
  <si>
    <t>大岗村</t>
  </si>
  <si>
    <t>江淑娴</t>
  </si>
  <si>
    <t>何兆基</t>
  </si>
  <si>
    <t>何锡泉</t>
  </si>
  <si>
    <t>陈明辉</t>
  </si>
  <si>
    <t>马惠婵</t>
  </si>
  <si>
    <t>庙贝村</t>
  </si>
  <si>
    <t>梁培坤</t>
  </si>
  <si>
    <t>周满洪</t>
  </si>
  <si>
    <t>冯泽文</t>
  </si>
  <si>
    <t>周锡基</t>
  </si>
  <si>
    <t>广东现代金穗种业有限公司（欧敬）</t>
  </si>
  <si>
    <t>吴群兴</t>
  </si>
  <si>
    <t>东隆村</t>
  </si>
  <si>
    <t>霍桂玲</t>
  </si>
  <si>
    <t>杨永良</t>
  </si>
  <si>
    <t>冯杏容</t>
  </si>
  <si>
    <t>中埠村</t>
  </si>
  <si>
    <t>冯荣根</t>
  </si>
  <si>
    <t>陈锐雄</t>
  </si>
  <si>
    <t>江碧霞</t>
  </si>
  <si>
    <t>东涌镇</t>
  </si>
  <si>
    <t>天益村1、4、5队</t>
  </si>
  <si>
    <t>郭惠平</t>
  </si>
  <si>
    <t>鱼窝头村长安队</t>
  </si>
  <si>
    <t>梁树群</t>
  </si>
  <si>
    <t>鱼窝头村长虹队</t>
  </si>
  <si>
    <t>林郁郁</t>
  </si>
  <si>
    <t>鱼窝头村前进队</t>
  </si>
  <si>
    <t>梁柏祥</t>
  </si>
  <si>
    <t>鱼窝头村克沙队</t>
  </si>
  <si>
    <t>广州南沙区富东赢农机专业合作社</t>
  </si>
  <si>
    <t>万洲村斜涌队</t>
  </si>
  <si>
    <t>何应</t>
  </si>
  <si>
    <t>万洲村同乐队</t>
  </si>
  <si>
    <t>麦景麟</t>
  </si>
  <si>
    <t>万洲村万生队</t>
  </si>
  <si>
    <t>广州沁晖农业有限公司</t>
  </si>
  <si>
    <t>万洲村洲粉队</t>
  </si>
  <si>
    <t>王东洪</t>
  </si>
  <si>
    <t>万洲村沙栏队</t>
  </si>
  <si>
    <t>李华宏</t>
  </si>
  <si>
    <t>万洲村李沙队</t>
  </si>
  <si>
    <t>郭根女</t>
  </si>
  <si>
    <t>长莫村沙尾队</t>
  </si>
  <si>
    <t>高兆生</t>
  </si>
  <si>
    <t>长莫村红星队</t>
  </si>
  <si>
    <t>细沥村下围队</t>
  </si>
  <si>
    <t>何维喜</t>
  </si>
  <si>
    <t>马克村9队</t>
  </si>
  <si>
    <t>乐源生态科技发展（广州）有限公司</t>
  </si>
  <si>
    <t>马克村3、4队</t>
  </si>
  <si>
    <t>小乌村简沥、海联、冲尾、西口队</t>
  </si>
  <si>
    <t>大简村五队</t>
  </si>
  <si>
    <t>陈镜洪</t>
  </si>
  <si>
    <t>大简村冲口队</t>
  </si>
  <si>
    <t>陈永康</t>
  </si>
  <si>
    <t>何镜洪</t>
  </si>
  <si>
    <t>石基村10队</t>
  </si>
  <si>
    <t>周秀仔</t>
  </si>
  <si>
    <t>石基村11队</t>
  </si>
  <si>
    <t>何锦钊</t>
  </si>
  <si>
    <t>石基村14队</t>
  </si>
  <si>
    <t>郭锦洪</t>
  </si>
  <si>
    <t>石基村16、26、27队</t>
  </si>
  <si>
    <t>广州市农业科学研究院</t>
  </si>
  <si>
    <t>石基村20队</t>
  </si>
  <si>
    <t>广州市南沙区勤家园果蔬种植农民专业合作社</t>
  </si>
  <si>
    <t>刘伟良</t>
  </si>
  <si>
    <t>梁燕冰</t>
  </si>
  <si>
    <t>石基村</t>
  </si>
  <si>
    <t>苏柱根</t>
  </si>
  <si>
    <t>石基村12、15、21、27、13队</t>
  </si>
  <si>
    <t>冯廷柱</t>
  </si>
  <si>
    <t>成都天际牧云供应链管理有限公司</t>
  </si>
  <si>
    <t>大稳村18队</t>
  </si>
  <si>
    <t>冯永光</t>
  </si>
  <si>
    <t>大稳村15队</t>
  </si>
  <si>
    <t>郭满雄</t>
  </si>
  <si>
    <t>大稳村7队</t>
  </si>
  <si>
    <t>马绍民</t>
  </si>
  <si>
    <t>大稳村5队</t>
  </si>
  <si>
    <t>陈耀根</t>
  </si>
  <si>
    <t>大稳村20队</t>
  </si>
  <si>
    <t>冯锐华</t>
  </si>
  <si>
    <t>东涌村3、12队</t>
  </si>
  <si>
    <t>吴灿基</t>
  </si>
  <si>
    <t>石排村7队</t>
  </si>
  <si>
    <t>冼树祥</t>
  </si>
  <si>
    <t>石排村上10队</t>
  </si>
  <si>
    <t>黎雅玲</t>
  </si>
  <si>
    <t>珠江街</t>
  </si>
  <si>
    <t>广州南沙现代农业产业集团有限公司</t>
  </si>
  <si>
    <t>广州市莱蒙水榭农业生态园有限公司</t>
  </si>
  <si>
    <t>广州市海通科技服务公司南沙分公司</t>
  </si>
  <si>
    <t>古振清</t>
  </si>
  <si>
    <t>蔡亚七</t>
  </si>
  <si>
    <t>广州南沙明珠农业发展有限公司</t>
  </si>
  <si>
    <t>广东穗方源实业有限公司</t>
  </si>
  <si>
    <t>黎李生</t>
  </si>
  <si>
    <t>温仕业</t>
  </si>
  <si>
    <t>温李广</t>
  </si>
  <si>
    <t>横沥镇</t>
  </si>
  <si>
    <t>新村</t>
  </si>
  <si>
    <t>黄伟林</t>
  </si>
  <si>
    <t>冯马一村7队</t>
  </si>
  <si>
    <t>梁引胜</t>
  </si>
  <si>
    <t>前进村4队、新队</t>
  </si>
  <si>
    <t>黄有根</t>
  </si>
  <si>
    <t>前进村8队</t>
  </si>
  <si>
    <t>石福荣</t>
  </si>
  <si>
    <t>冯马二村1、7队</t>
  </si>
  <si>
    <t>梁炳添</t>
  </si>
  <si>
    <t>冯马二村6队</t>
  </si>
  <si>
    <t>吴国钊</t>
  </si>
  <si>
    <t>太阳升村</t>
  </si>
  <si>
    <t>万顷沙镇</t>
  </si>
  <si>
    <t>沙尾二村</t>
  </si>
  <si>
    <t xml:space="preserve"> 新垦社区</t>
  </si>
  <si>
    <t>广州新辉园农业有限公司</t>
  </si>
  <si>
    <t>广州南沙湿地旅游发展有限公司</t>
  </si>
  <si>
    <t>广州道香农业开发有限公司</t>
  </si>
  <si>
    <t>民立村</t>
  </si>
  <si>
    <t>广东金岸农业有限公司</t>
  </si>
  <si>
    <t>榄核镇</t>
  </si>
  <si>
    <t>顺河村</t>
  </si>
  <si>
    <t>冯锡洪</t>
  </si>
  <si>
    <t>何锦明</t>
  </si>
  <si>
    <t>吴细泉</t>
  </si>
  <si>
    <t>合计</t>
  </si>
  <si>
    <r>
      <rPr>
        <b/>
        <sz val="22"/>
        <rFont val="Times New Roman"/>
        <charset val="134"/>
      </rPr>
      <t>2023</t>
    </r>
    <r>
      <rPr>
        <b/>
        <sz val="22"/>
        <rFont val="宋体"/>
        <charset val="134"/>
      </rPr>
      <t>年晚造玉米种植户区级补贴资金发放公示表</t>
    </r>
  </si>
  <si>
    <r>
      <rPr>
        <b/>
        <sz val="14"/>
        <rFont val="宋体"/>
        <charset val="134"/>
      </rPr>
      <t>序号</t>
    </r>
  </si>
  <si>
    <r>
      <rPr>
        <b/>
        <sz val="14"/>
        <rFont val="宋体"/>
        <charset val="134"/>
      </rPr>
      <t>镇（街）</t>
    </r>
  </si>
  <si>
    <r>
      <rPr>
        <b/>
        <sz val="14"/>
        <rFont val="宋体"/>
        <charset val="134"/>
      </rPr>
      <t>行政村、队（组）</t>
    </r>
  </si>
  <si>
    <t>玉米种植户名称</t>
  </si>
  <si>
    <t>公示补贴面积</t>
  </si>
  <si>
    <r>
      <rPr>
        <b/>
        <sz val="14"/>
        <rFont val="宋体"/>
        <charset val="134"/>
      </rPr>
      <t>市补贴金额</t>
    </r>
    <r>
      <rPr>
        <b/>
        <sz val="12"/>
        <rFont val="宋体"/>
        <charset val="134"/>
      </rPr>
      <t>（/）</t>
    </r>
  </si>
  <si>
    <r>
      <rPr>
        <b/>
        <sz val="14"/>
        <rFont val="宋体"/>
        <charset val="134"/>
      </rPr>
      <t xml:space="preserve">区补贴金额
</t>
    </r>
    <r>
      <rPr>
        <b/>
        <sz val="12"/>
        <rFont val="宋体"/>
        <charset val="134"/>
      </rPr>
      <t>（补贴标准3</t>
    </r>
    <r>
      <rPr>
        <b/>
        <sz val="12"/>
        <rFont val="Times New Roman"/>
        <charset val="134"/>
      </rPr>
      <t>00</t>
    </r>
    <r>
      <rPr>
        <b/>
        <sz val="12"/>
        <rFont val="宋体"/>
        <charset val="134"/>
      </rPr>
      <t>元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亩）</t>
    </r>
  </si>
  <si>
    <t>身份证号码/统一社会信用代码</t>
  </si>
  <si>
    <r>
      <rPr>
        <b/>
        <sz val="14"/>
        <rFont val="宋体"/>
        <charset val="134"/>
      </rPr>
      <t>备注</t>
    </r>
  </si>
  <si>
    <t>万洲村</t>
  </si>
  <si>
    <t>陈敬标</t>
  </si>
  <si>
    <t>440126196******539</t>
  </si>
  <si>
    <t>长莫村</t>
  </si>
  <si>
    <t>郭幸昌</t>
  </si>
  <si>
    <t>440126196******514</t>
  </si>
  <si>
    <t>大简村</t>
  </si>
  <si>
    <t>黄振波</t>
  </si>
  <si>
    <t>440126195******510</t>
  </si>
  <si>
    <t>庆盛村</t>
  </si>
  <si>
    <t>陈耀明</t>
  </si>
  <si>
    <t>440126197******313</t>
  </si>
  <si>
    <t>墩塘村</t>
  </si>
  <si>
    <t>冯健辉</t>
  </si>
  <si>
    <t>440126197******730</t>
  </si>
  <si>
    <t>人民村</t>
  </si>
  <si>
    <t>郭坤女</t>
  </si>
  <si>
    <t>440126196******926</t>
  </si>
  <si>
    <t>新涌村</t>
  </si>
  <si>
    <t>冯志海</t>
  </si>
  <si>
    <t>440126196******936</t>
  </si>
  <si>
    <t>平稳村</t>
  </si>
  <si>
    <t>郭锡波</t>
  </si>
  <si>
    <t>440126196******231</t>
  </si>
  <si>
    <t>李炳尧</t>
  </si>
  <si>
    <t>440126196******218</t>
  </si>
  <si>
    <t>榄核村</t>
  </si>
  <si>
    <t>何锡源</t>
  </si>
  <si>
    <t>440126196******911</t>
  </si>
  <si>
    <t>/</t>
  </si>
  <si>
    <t>广州茗荔园餐饮服务有限公司</t>
  </si>
  <si>
    <t>914401153******94G</t>
  </si>
  <si>
    <t>124401004******938</t>
  </si>
  <si>
    <t>广州南沙绿亨育种科学研究有限公司</t>
  </si>
  <si>
    <t>91440101M******70C</t>
  </si>
  <si>
    <t>大元村</t>
  </si>
  <si>
    <r>
      <rPr>
        <sz val="12"/>
        <color theme="1"/>
        <rFont val="宋体"/>
        <charset val="134"/>
      </rPr>
      <t>谭</t>
    </r>
    <r>
      <rPr>
        <sz val="12"/>
        <color theme="1"/>
        <rFont val="Yu Gothic"/>
        <charset val="128"/>
      </rPr>
      <t>肇</t>
    </r>
    <r>
      <rPr>
        <sz val="12"/>
        <color theme="1"/>
        <rFont val="微软雅黑"/>
        <charset val="134"/>
      </rPr>
      <t>飞</t>
    </r>
  </si>
  <si>
    <t>450721198******077</t>
  </si>
  <si>
    <t>李杏英</t>
  </si>
  <si>
    <t>440181198******024</t>
  </si>
  <si>
    <t>东方红</t>
  </si>
  <si>
    <t>440126195******014</t>
  </si>
  <si>
    <t>黄建乐</t>
  </si>
  <si>
    <t>440181198******017</t>
  </si>
  <si>
    <t>冯马一村</t>
  </si>
  <si>
    <t>曾就元</t>
  </si>
  <si>
    <t>440126195******013</t>
  </si>
  <si>
    <t>冯马二村</t>
  </si>
  <si>
    <t>马辉权</t>
  </si>
  <si>
    <t>440126197******070</t>
  </si>
  <si>
    <t>黄家禾</t>
  </si>
  <si>
    <t>440181199******013</t>
  </si>
  <si>
    <t>黄杜辉</t>
  </si>
  <si>
    <t>440126196******018</t>
  </si>
  <si>
    <t>钟兆荣</t>
  </si>
  <si>
    <t>440126196******019</t>
  </si>
  <si>
    <t>陈景林</t>
  </si>
  <si>
    <t>440126196******030</t>
  </si>
  <si>
    <t>梁洪珍</t>
  </si>
  <si>
    <t>440126196******025</t>
  </si>
  <si>
    <t>钟润荣</t>
  </si>
  <si>
    <t>440126196******039</t>
  </si>
  <si>
    <t>冯三根</t>
  </si>
  <si>
    <t>440126196******010</t>
  </si>
  <si>
    <t>何培荣</t>
  </si>
  <si>
    <t>陈兆洪</t>
  </si>
  <si>
    <t>440126196******034</t>
  </si>
  <si>
    <t>何金荣</t>
  </si>
  <si>
    <t>梁全好</t>
  </si>
  <si>
    <t>440126196******068</t>
  </si>
  <si>
    <t>郭伟强</t>
  </si>
  <si>
    <t>440181198******038</t>
  </si>
  <si>
    <t>梁桂元</t>
  </si>
  <si>
    <t>霍桂洪</t>
  </si>
  <si>
    <t>440126196******011</t>
  </si>
  <si>
    <t>黄润灯</t>
  </si>
  <si>
    <t>440126195******016</t>
  </si>
  <si>
    <t>陈炎娣</t>
  </si>
  <si>
    <t>440126196******041</t>
  </si>
  <si>
    <t>黄见娣</t>
  </si>
  <si>
    <t>440126196******021</t>
  </si>
  <si>
    <t>黄润坤</t>
  </si>
  <si>
    <t>440126195******019</t>
  </si>
  <si>
    <t>黄根全</t>
  </si>
  <si>
    <t>440126195******038</t>
  </si>
  <si>
    <t>吴惠泉</t>
  </si>
  <si>
    <t>440126195******018</t>
  </si>
  <si>
    <t>陈满波</t>
  </si>
  <si>
    <t>440126195******024</t>
  </si>
  <si>
    <t>杨旺泉</t>
  </si>
  <si>
    <t>440126197******030</t>
  </si>
  <si>
    <t>吴国华</t>
  </si>
  <si>
    <t>黄耀文</t>
  </si>
  <si>
    <t>冯日根</t>
  </si>
  <si>
    <t>吴锐炳</t>
  </si>
  <si>
    <t>440126196******014</t>
  </si>
  <si>
    <t>吴泽明</t>
  </si>
  <si>
    <t>440126197******010</t>
  </si>
  <si>
    <t>梁敏方</t>
  </si>
  <si>
    <t>441283198******022</t>
  </si>
  <si>
    <t>李福有</t>
  </si>
  <si>
    <t>马苏源</t>
  </si>
  <si>
    <t>440126195******017</t>
  </si>
  <si>
    <t>陈桂英</t>
  </si>
  <si>
    <t>440126196******027</t>
  </si>
  <si>
    <t>冯金胜</t>
  </si>
  <si>
    <t>440126196******016</t>
  </si>
  <si>
    <t>杜美彩</t>
  </si>
  <si>
    <t>周建华</t>
  </si>
  <si>
    <t>440126197******032</t>
  </si>
  <si>
    <t>冯兆棠</t>
  </si>
  <si>
    <t>440126196******033</t>
  </si>
  <si>
    <t>吴玉珍</t>
  </si>
  <si>
    <t>440126196******026</t>
  </si>
  <si>
    <t>新兴村</t>
  </si>
  <si>
    <t>梁桂欢</t>
  </si>
  <si>
    <t>440181198******021</t>
  </si>
  <si>
    <t>梁国林</t>
  </si>
  <si>
    <t>黄奕坤</t>
  </si>
  <si>
    <t>440126197******058</t>
  </si>
  <si>
    <t>蔡秋金</t>
  </si>
  <si>
    <t>440126195******033</t>
  </si>
  <si>
    <t>冯有胜</t>
  </si>
  <si>
    <t>440126196******038</t>
  </si>
  <si>
    <t>梁润金</t>
  </si>
  <si>
    <t>440126196******02X</t>
  </si>
  <si>
    <t>何富忠</t>
  </si>
  <si>
    <t>李惠潮</t>
  </si>
  <si>
    <t>440126195******012</t>
  </si>
  <si>
    <t>林秋霞</t>
  </si>
  <si>
    <t>440126197******027</t>
  </si>
  <si>
    <t>李根洪</t>
  </si>
  <si>
    <t>440126197******016</t>
  </si>
  <si>
    <t>梁妹娣</t>
  </si>
  <si>
    <t>440126197******227</t>
  </si>
  <si>
    <t>梁培娣</t>
  </si>
  <si>
    <t>440126196******022</t>
  </si>
  <si>
    <t>梁建生</t>
  </si>
  <si>
    <t>440126197******013</t>
  </si>
  <si>
    <t>黄锡添</t>
  </si>
  <si>
    <t>440126196******053</t>
  </si>
  <si>
    <t>梁叶权</t>
  </si>
  <si>
    <t>440126197******011</t>
  </si>
  <si>
    <t>梁泽林</t>
  </si>
  <si>
    <t>440126195******035</t>
  </si>
  <si>
    <t>陈志钟</t>
  </si>
  <si>
    <t>440126196******017</t>
  </si>
  <si>
    <t>前进村</t>
  </si>
  <si>
    <t>冯善辉</t>
  </si>
  <si>
    <t>梁茂源</t>
  </si>
  <si>
    <t>440126195******01X</t>
  </si>
  <si>
    <t>罗定强</t>
  </si>
  <si>
    <t>梁流根</t>
  </si>
  <si>
    <t>陈耀南</t>
  </si>
  <si>
    <t>440126195******010</t>
  </si>
  <si>
    <t>李汉南</t>
  </si>
  <si>
    <t>440126196******013</t>
  </si>
  <si>
    <t>陈锡全</t>
  </si>
  <si>
    <t>陈金全</t>
  </si>
  <si>
    <t>440126196******012</t>
  </si>
  <si>
    <t>冯桂荣</t>
  </si>
  <si>
    <t>梁耀祥</t>
  </si>
  <si>
    <t>梁木全</t>
  </si>
  <si>
    <t>冯马三村</t>
  </si>
  <si>
    <t>林伟潮</t>
  </si>
  <si>
    <t>440126197******034</t>
  </si>
  <si>
    <t>梁柏根</t>
  </si>
  <si>
    <t>周兆添</t>
  </si>
  <si>
    <t>郭顺胜</t>
  </si>
  <si>
    <t>广州番南液化石油气有限公司</t>
  </si>
  <si>
    <t>914401150******624</t>
  </si>
  <si>
    <t>李爱亭</t>
  </si>
  <si>
    <t>440126195******744</t>
  </si>
  <si>
    <t>何深仔</t>
  </si>
  <si>
    <t>440126195******214</t>
  </si>
  <si>
    <t>冯泽林</t>
  </si>
  <si>
    <t>110181197******237</t>
  </si>
  <si>
    <t>广东东升农场有限公司</t>
  </si>
  <si>
    <t>914401157******21U</t>
  </si>
  <si>
    <t>440126196******213</t>
  </si>
  <si>
    <t>陈永君</t>
  </si>
  <si>
    <t>440181197******251</t>
  </si>
  <si>
    <r>
      <rPr>
        <sz val="14"/>
        <color theme="1"/>
        <rFont val="等线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</si>
  <si>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b/>
        <sz val="20"/>
        <color theme="1"/>
        <rFont val="Times New Roman"/>
        <charset val="134"/>
      </rPr>
      <t>2023</t>
    </r>
    <r>
      <rPr>
        <b/>
        <sz val="20"/>
        <color theme="1"/>
        <rFont val="等线"/>
        <charset val="134"/>
      </rPr>
      <t>年</t>
    </r>
    <r>
      <rPr>
        <b/>
        <sz val="20"/>
        <color theme="1"/>
        <rFont val="宋体"/>
        <charset val="134"/>
      </rPr>
      <t>晚造</t>
    </r>
    <r>
      <rPr>
        <b/>
        <sz val="20"/>
        <color theme="1"/>
        <rFont val="等线"/>
        <charset val="134"/>
      </rPr>
      <t>水稻种粮大户补贴汇总表</t>
    </r>
  </si>
  <si>
    <r>
      <rPr>
        <sz val="12"/>
        <color theme="1"/>
        <rFont val="等线"/>
        <charset val="134"/>
      </rPr>
      <t>填表单位（盖章）：</t>
    </r>
    <r>
      <rPr>
        <sz val="12"/>
        <color theme="1"/>
        <rFont val="宋体"/>
        <charset val="134"/>
      </rPr>
      <t>广东羊城</t>
    </r>
    <r>
      <rPr>
        <sz val="12"/>
        <color theme="1"/>
        <rFont val="等线"/>
        <charset val="134"/>
      </rPr>
      <t>会计师事务所（普通合伙）</t>
    </r>
  </si>
  <si>
    <r>
      <rPr>
        <b/>
        <sz val="14"/>
        <color theme="1"/>
        <rFont val="等线"/>
        <charset val="134"/>
      </rPr>
      <t>序号</t>
    </r>
  </si>
  <si>
    <r>
      <rPr>
        <b/>
        <sz val="14"/>
        <color theme="1"/>
        <rFont val="等线"/>
        <charset val="134"/>
      </rPr>
      <t>镇（街）</t>
    </r>
  </si>
  <si>
    <r>
      <rPr>
        <b/>
        <sz val="14"/>
        <color theme="1"/>
        <rFont val="等线"/>
        <charset val="134"/>
      </rPr>
      <t>种植大户村数量（个）</t>
    </r>
  </si>
  <si>
    <t>大户数量
（户）</t>
  </si>
  <si>
    <r>
      <rPr>
        <b/>
        <sz val="14"/>
        <color theme="1"/>
        <rFont val="等线"/>
        <charset val="134"/>
      </rPr>
      <t>审定补贴面积
（亩）</t>
    </r>
  </si>
  <si>
    <r>
      <rPr>
        <b/>
        <sz val="14"/>
        <color theme="1"/>
        <rFont val="等线"/>
        <charset val="134"/>
      </rPr>
      <t>市补贴总金额
（元）</t>
    </r>
  </si>
  <si>
    <r>
      <rPr>
        <b/>
        <sz val="14"/>
        <color rgb="FF000000"/>
        <rFont val="宋体"/>
        <charset val="134"/>
      </rPr>
      <t>区补贴总金额
（元）</t>
    </r>
  </si>
  <si>
    <r>
      <rPr>
        <b/>
        <sz val="14"/>
        <rFont val="等线"/>
        <charset val="134"/>
      </rPr>
      <t>合计补贴金额（元）</t>
    </r>
  </si>
  <si>
    <t>黄阁镇</t>
  </si>
  <si>
    <r>
      <rPr>
        <b/>
        <sz val="14"/>
        <color theme="1"/>
        <rFont val="宋体"/>
        <charset val="134"/>
      </rPr>
      <t>　　　　合　　计　　　　　　</t>
    </r>
  </si>
  <si>
    <r>
      <rPr>
        <b/>
        <sz val="14"/>
        <rFont val="宋体"/>
        <charset val="134"/>
      </rPr>
      <t>种粮大户名称</t>
    </r>
  </si>
  <si>
    <t>东涌镇天益村</t>
  </si>
  <si>
    <t>梁嘉明</t>
  </si>
  <si>
    <t>东涌镇鱼窝头</t>
  </si>
  <si>
    <t>李妃才</t>
  </si>
  <si>
    <t>东涌镇万洲村</t>
  </si>
  <si>
    <t>郭金喜</t>
  </si>
  <si>
    <t>东涌镇长莫村</t>
  </si>
  <si>
    <t>鱼窝头村长联队</t>
  </si>
  <si>
    <t>李智锋</t>
  </si>
  <si>
    <t>东涌镇细沥村</t>
  </si>
  <si>
    <t>东涌镇马克村</t>
  </si>
  <si>
    <t>万洲村同乐队、李沙队</t>
  </si>
  <si>
    <t>东涌镇小乌村</t>
  </si>
  <si>
    <t>东涌镇大简村</t>
  </si>
  <si>
    <t>东涌镇石基村</t>
  </si>
  <si>
    <t>东涌镇大稳村</t>
  </si>
  <si>
    <t>高锦添</t>
  </si>
  <si>
    <t>东涌镇东涌村</t>
  </si>
  <si>
    <t>细沥村下围队、上斜队</t>
  </si>
  <si>
    <t>东涌镇南涌村</t>
  </si>
  <si>
    <t>马克村3、4、5、6队</t>
  </si>
  <si>
    <t>东涌镇东导村</t>
  </si>
  <si>
    <t>马克村3队</t>
  </si>
  <si>
    <t>黄欣婷</t>
  </si>
  <si>
    <t>东涌镇官坦村</t>
  </si>
  <si>
    <t>马克村10队</t>
  </si>
  <si>
    <t>东涌镇石排村</t>
  </si>
  <si>
    <t>小乌村简沥、海联、冲尾队</t>
  </si>
  <si>
    <t>东涌镇庆盛村</t>
  </si>
  <si>
    <t>榄核镇平稳村</t>
  </si>
  <si>
    <t>大简村十队</t>
  </si>
  <si>
    <t>何锦泉</t>
  </si>
  <si>
    <t>榄核镇顺河村</t>
  </si>
  <si>
    <t>榄核镇榄核村</t>
  </si>
  <si>
    <t>石基村14、27队</t>
  </si>
  <si>
    <t>榄核镇坳尾村</t>
  </si>
  <si>
    <t>石基村9、20、23队</t>
  </si>
  <si>
    <t>万顷沙镇沙尾二</t>
  </si>
  <si>
    <t>石基村20、25队</t>
  </si>
  <si>
    <t>万顷沙镇工程村</t>
  </si>
  <si>
    <t>石基村（农科院东涌基地）</t>
  </si>
  <si>
    <t>万顷沙镇红洋村</t>
  </si>
  <si>
    <t>石基村24队</t>
  </si>
  <si>
    <t>梁巧意</t>
  </si>
  <si>
    <t>万顷沙镇南沙湿</t>
  </si>
  <si>
    <t>石基村1队</t>
  </si>
  <si>
    <t>郭丽金</t>
  </si>
  <si>
    <t>万顷沙镇广州市</t>
  </si>
  <si>
    <t>石基村13队、村地</t>
  </si>
  <si>
    <t>万顷沙镇广州南</t>
  </si>
  <si>
    <t>石基村10、24、渔业队、村地</t>
  </si>
  <si>
    <t>梁润根</t>
  </si>
  <si>
    <t>珠江街/</t>
  </si>
  <si>
    <t>横沥镇冯马三</t>
  </si>
  <si>
    <t>横沥镇群结村</t>
  </si>
  <si>
    <t>横沥镇新村</t>
  </si>
  <si>
    <t>东涌村8队</t>
  </si>
  <si>
    <t>横沥镇冯马一</t>
  </si>
  <si>
    <t>东涌村10队</t>
  </si>
  <si>
    <t>横沥镇冯马二</t>
  </si>
  <si>
    <t>东涌村12队</t>
  </si>
  <si>
    <t>横沥镇新兴村</t>
  </si>
  <si>
    <t>黄景伟</t>
  </si>
  <si>
    <t>横沥镇前进村</t>
  </si>
  <si>
    <t>南涌村10队</t>
  </si>
  <si>
    <t>梁家伟</t>
  </si>
  <si>
    <t>横沥镇大元村</t>
  </si>
  <si>
    <t>东导村</t>
  </si>
  <si>
    <t>朱能改</t>
  </si>
  <si>
    <t>横沥镇东方红</t>
  </si>
  <si>
    <t>横沥镇太阳升</t>
  </si>
  <si>
    <t>官坦村4队</t>
  </si>
  <si>
    <t>大岗镇庙青村</t>
  </si>
  <si>
    <t>官坦村16队</t>
  </si>
  <si>
    <t>大岗镇上村村</t>
  </si>
  <si>
    <t>官坦村3队</t>
  </si>
  <si>
    <t>高志雄</t>
  </si>
  <si>
    <t>大岗镇灵山村</t>
  </si>
  <si>
    <t>石排村</t>
  </si>
  <si>
    <t>大岗镇新围村</t>
  </si>
  <si>
    <t>大岗镇高沙村</t>
  </si>
  <si>
    <t>庆盛村2队</t>
  </si>
  <si>
    <t>大岗镇新沙村</t>
  </si>
  <si>
    <t>庆盛村7队</t>
  </si>
  <si>
    <t>大岗镇南顺二</t>
  </si>
  <si>
    <t>庆盛村1队</t>
  </si>
  <si>
    <t>梁伟洪</t>
  </si>
  <si>
    <t>大岗镇南顺一</t>
  </si>
  <si>
    <t>大岗镇大岗村</t>
  </si>
  <si>
    <t>陈锦标</t>
  </si>
  <si>
    <t>大岗镇庙贝村</t>
  </si>
  <si>
    <t>大岗镇东隆村</t>
  </si>
  <si>
    <t>大岗镇中埠村</t>
  </si>
  <si>
    <t>曾火光</t>
  </si>
  <si>
    <t>何桂英</t>
  </si>
  <si>
    <t>坳尾村</t>
  </si>
  <si>
    <t>何根仔</t>
  </si>
  <si>
    <t>工程村</t>
  </si>
  <si>
    <t>梁海涛</t>
  </si>
  <si>
    <t>红洋村</t>
  </si>
  <si>
    <t>梁坤锡</t>
  </si>
  <si>
    <t>南沙湿地公园</t>
  </si>
  <si>
    <t>广州市南沙区万顷沙镇农业农村技术服务中心</t>
  </si>
  <si>
    <t>广州万新市场管理有限公司</t>
  </si>
  <si>
    <t>广州市建龙农业科技发展有限公司</t>
  </si>
  <si>
    <t>广东省种业集团有限公司</t>
  </si>
  <si>
    <t>广州市海通科技服务有限公司南沙分公司</t>
  </si>
  <si>
    <t>黄照红</t>
  </si>
  <si>
    <t>陈汉到</t>
  </si>
  <si>
    <t>广州市正安食品有限公司</t>
  </si>
  <si>
    <t>广州市杰辉农业发展有限公司</t>
  </si>
  <si>
    <t>林志勇</t>
  </si>
  <si>
    <t>冯福祥</t>
  </si>
  <si>
    <t>梁小华</t>
  </si>
  <si>
    <t>奉飞行</t>
  </si>
  <si>
    <t>群结村</t>
  </si>
  <si>
    <t>高顺添</t>
  </si>
  <si>
    <t>罗海琴</t>
  </si>
  <si>
    <t>徐景权</t>
  </si>
  <si>
    <t>陈梓程</t>
  </si>
  <si>
    <t>陈志有</t>
  </si>
  <si>
    <t>霍柳炎</t>
  </si>
  <si>
    <t>唐国胜</t>
  </si>
  <si>
    <t>黄惠明</t>
  </si>
  <si>
    <t>梁志坚</t>
  </si>
  <si>
    <t>周建国</t>
  </si>
  <si>
    <t>郭锦坤</t>
  </si>
  <si>
    <t>吴能科</t>
  </si>
  <si>
    <t>吴淑仪</t>
  </si>
  <si>
    <t>梁焯华</t>
  </si>
  <si>
    <t>何东升</t>
  </si>
  <si>
    <t>吴泽添</t>
  </si>
  <si>
    <t>梁金阳</t>
  </si>
  <si>
    <t>李健民</t>
  </si>
  <si>
    <t>林仕南</t>
  </si>
  <si>
    <t>黄锡光</t>
  </si>
  <si>
    <t>冯爱玲</t>
  </si>
  <si>
    <t>冯润根</t>
  </si>
  <si>
    <t>梁培根</t>
  </si>
  <si>
    <t>冯洪有</t>
  </si>
  <si>
    <t>郭惠娟</t>
  </si>
  <si>
    <t>李志强</t>
  </si>
  <si>
    <t>麦耀荣</t>
  </si>
  <si>
    <t>罗培根</t>
  </si>
  <si>
    <t>丁瑞娇</t>
  </si>
  <si>
    <t>林锡南</t>
  </si>
  <si>
    <t>郭福南</t>
  </si>
  <si>
    <t>梁润心</t>
  </si>
  <si>
    <t>梁钊明</t>
  </si>
  <si>
    <t>黄昨文</t>
  </si>
  <si>
    <t>麦志荣</t>
  </si>
  <si>
    <t>梁坤祥</t>
  </si>
  <si>
    <t>梁锡伦</t>
  </si>
  <si>
    <t>何耀南</t>
  </si>
  <si>
    <t>陈惠敏</t>
  </si>
  <si>
    <t>梁锡南</t>
  </si>
  <si>
    <t>黄志强</t>
  </si>
  <si>
    <t>吴信流</t>
  </si>
  <si>
    <t>陈耀波</t>
  </si>
  <si>
    <t>卢润泉</t>
  </si>
  <si>
    <t>梁少芳</t>
  </si>
  <si>
    <t>李锡文</t>
  </si>
  <si>
    <t>罗钜洪</t>
  </si>
  <si>
    <t>冯炳泉</t>
  </si>
  <si>
    <t>郭善添</t>
  </si>
  <si>
    <t>何镜松</t>
  </si>
  <si>
    <t>梁裕祥</t>
  </si>
  <si>
    <t>梁福源</t>
  </si>
  <si>
    <t>林剑俊</t>
  </si>
  <si>
    <t>吴炳秋</t>
  </si>
  <si>
    <t>何树荣</t>
  </si>
  <si>
    <t>梁金泉</t>
  </si>
  <si>
    <t>冯基洪</t>
  </si>
  <si>
    <t>麦志洪</t>
  </si>
  <si>
    <t>东方红村</t>
  </si>
  <si>
    <t>陈永权</t>
  </si>
  <si>
    <t>袁昔龙</t>
  </si>
  <si>
    <t>徐汝兄</t>
  </si>
  <si>
    <t>丁润明</t>
  </si>
  <si>
    <t>何细荣</t>
  </si>
  <si>
    <t>袁志生</t>
  </si>
  <si>
    <t>郭细妹</t>
  </si>
  <si>
    <t>陈炳强</t>
  </si>
  <si>
    <t>何炳辉</t>
  </si>
  <si>
    <t>卢鉴荣</t>
  </si>
  <si>
    <t>吴树恩</t>
  </si>
  <si>
    <t>灵山村</t>
  </si>
  <si>
    <t>严耀海</t>
  </si>
  <si>
    <t>陈灯盛</t>
  </si>
  <si>
    <t>林结女</t>
  </si>
  <si>
    <t>梁炳辉</t>
  </si>
  <si>
    <t>何炳有</t>
  </si>
  <si>
    <t>周志伟</t>
  </si>
  <si>
    <t>梁伟民</t>
  </si>
  <si>
    <t>杨流权</t>
  </si>
  <si>
    <t>卢培辉</t>
  </si>
  <si>
    <t>麦志全</t>
  </si>
  <si>
    <t>陈俊华</t>
  </si>
  <si>
    <t>广东现代金穗种业有限公司</t>
  </si>
  <si>
    <t>欧兴华</t>
  </si>
  <si>
    <t>陈志明</t>
  </si>
  <si>
    <t>林松结</t>
  </si>
  <si>
    <t>李秋红</t>
  </si>
  <si>
    <t>郭泽兴</t>
  </si>
  <si>
    <t>冼敏华</t>
  </si>
  <si>
    <t>吴十五</t>
  </si>
  <si>
    <t>林茂潮</t>
  </si>
  <si>
    <t>庙青村梁伟文</t>
  </si>
  <si>
    <t>天益村郭惠平</t>
  </si>
  <si>
    <t>大元村冯基洪</t>
  </si>
  <si>
    <t>/广东省种业集团有限公司</t>
  </si>
  <si>
    <t>庙青村何桂珍</t>
  </si>
  <si>
    <t>鱼窝头梁嘉明</t>
  </si>
  <si>
    <t>大元村何树荣</t>
  </si>
  <si>
    <t>/广州南沙现代农业产业集团有限公司</t>
  </si>
  <si>
    <t>庙青村何添华</t>
  </si>
  <si>
    <t>鱼窝头李妃才</t>
  </si>
  <si>
    <t>大元村梁坤祥</t>
  </si>
  <si>
    <t>/广州市农业科学研究院</t>
  </si>
  <si>
    <t>庙青村何细荣</t>
  </si>
  <si>
    <t>鱼窝头郭金喜</t>
  </si>
  <si>
    <t>大元村麦志洪</t>
  </si>
  <si>
    <t>/广州市海通科技服务有限公司南沙分公司</t>
  </si>
  <si>
    <t>庙青村袁志生</t>
  </si>
  <si>
    <t>鱼窝头李智锋</t>
  </si>
  <si>
    <t>东方红陈永权</t>
  </si>
  <si>
    <t>/广州南沙明珠农业发展有限公司</t>
  </si>
  <si>
    <t>庙青村卢森泉</t>
  </si>
  <si>
    <t>万洲村何应</t>
  </si>
  <si>
    <t>东方红徐汝兄</t>
  </si>
  <si>
    <t>/广州市莱蒙水榭农业生态园有限公司</t>
  </si>
  <si>
    <t>庙青村郭细妹</t>
  </si>
  <si>
    <t>万洲村麦景麟</t>
  </si>
  <si>
    <t>冯马二高顺添</t>
  </si>
  <si>
    <t>/黎李生</t>
  </si>
  <si>
    <t>庙青村陈炳强</t>
  </si>
  <si>
    <t>万洲村广州沁晖农业有限公司</t>
  </si>
  <si>
    <t>冯马二何东升</t>
  </si>
  <si>
    <t>/广东穗方源实业有限公司</t>
  </si>
  <si>
    <t>庙青村何炳辉</t>
  </si>
  <si>
    <t>长莫村广州南沙区富东赢农机专业合作社</t>
  </si>
  <si>
    <t>冯马二何锡泉</t>
  </si>
  <si>
    <t>/温仕业</t>
  </si>
  <si>
    <t>庙青村卢鉴荣</t>
  </si>
  <si>
    <t>长莫村高兆生</t>
  </si>
  <si>
    <t>冯马二梁炳添</t>
  </si>
  <si>
    <t>/温李广</t>
  </si>
  <si>
    <t>上村村吴树恩</t>
  </si>
  <si>
    <t>长莫村高锦添</t>
  </si>
  <si>
    <t>冯马二林志勇</t>
  </si>
  <si>
    <t>/蔡亚七</t>
  </si>
  <si>
    <t>灵山村严耀海</t>
  </si>
  <si>
    <t>细沥村广州市南沙区勤家园果蔬种植农民专业合作社</t>
  </si>
  <si>
    <t>冯马二吴国钊</t>
  </si>
  <si>
    <t>/黄照红</t>
  </si>
  <si>
    <t>新围村卢森泉</t>
  </si>
  <si>
    <t>马克村何维喜</t>
  </si>
  <si>
    <t>冯马二吴锐炳</t>
  </si>
  <si>
    <t>/陈汉到</t>
  </si>
  <si>
    <t>新围村周锡基</t>
  </si>
  <si>
    <t>马克村黄欣婷</t>
  </si>
  <si>
    <t>冯马二吴泽添</t>
  </si>
  <si>
    <t>/广州市正安食品有限公司</t>
  </si>
  <si>
    <t>新围村陈灯盛</t>
  </si>
  <si>
    <t>马克村乐源生态科技发展（广州）有限公司</t>
  </si>
  <si>
    <t>冯马三冯福祥</t>
  </si>
  <si>
    <t>/广州市建龙农业科技发展有限公司</t>
  </si>
  <si>
    <t>高沙村郭桂锋</t>
  </si>
  <si>
    <t>小乌村郭惠平</t>
  </si>
  <si>
    <t>冯马三奉飞行</t>
  </si>
  <si>
    <t>/广州茗荔园餐饮服务有限公司</t>
  </si>
  <si>
    <t>高沙村梁权峰</t>
  </si>
  <si>
    <t>大简村陈永康</t>
  </si>
  <si>
    <t>冯马三梁炳添</t>
  </si>
  <si>
    <t>/广州市杰辉农业发展有限公司</t>
  </si>
  <si>
    <t>高沙村林结女</t>
  </si>
  <si>
    <t>大简村何锦泉</t>
  </si>
  <si>
    <t>冯马三梁小华</t>
  </si>
  <si>
    <t>新沙村梁炳辉</t>
  </si>
  <si>
    <t>石基村刘伟良</t>
  </si>
  <si>
    <t>冯马三林志勇</t>
  </si>
  <si>
    <t>新沙村梁权峰</t>
  </si>
  <si>
    <t>石基村郭锦洪</t>
  </si>
  <si>
    <t>冯马一陈志有</t>
  </si>
  <si>
    <t>新沙村何荣标</t>
  </si>
  <si>
    <t>石基村苏柱根</t>
  </si>
  <si>
    <t>冯马一陈梓程</t>
  </si>
  <si>
    <t>南顺二梁桂明</t>
  </si>
  <si>
    <t>石基村广州市南沙区勤家园果蔬种植农民专业合作社</t>
  </si>
  <si>
    <t>冯马一郭锦坤</t>
  </si>
  <si>
    <t>南顺二郭有根</t>
  </si>
  <si>
    <t>石基村广州市农业科学研究院</t>
  </si>
  <si>
    <t>冯马一黄惠明</t>
  </si>
  <si>
    <t>南顺二梁柏明</t>
  </si>
  <si>
    <t>石基村梁巧意</t>
  </si>
  <si>
    <t>冯马一霍柳炎</t>
  </si>
  <si>
    <t>南顺二梁耀全</t>
  </si>
  <si>
    <t>石基村郭丽金</t>
  </si>
  <si>
    <t>冯马一梁焯华</t>
  </si>
  <si>
    <t>南顺二何炳有</t>
  </si>
  <si>
    <t>石基村冯廷柱</t>
  </si>
  <si>
    <t>冯马一梁权峰</t>
  </si>
  <si>
    <t>南顺二周志伟</t>
  </si>
  <si>
    <t>石基村梁润根</t>
  </si>
  <si>
    <t>冯马一梁志坚</t>
  </si>
  <si>
    <t>南顺二周锡基</t>
  </si>
  <si>
    <t>大稳村马绍民</t>
  </si>
  <si>
    <t>冯马一罗海琴</t>
  </si>
  <si>
    <t>南顺二广州番南液化石油气有限公司</t>
  </si>
  <si>
    <t>大稳村冯锐华</t>
  </si>
  <si>
    <t>冯马一唐国胜</t>
  </si>
  <si>
    <t>南顺一梁小妹</t>
  </si>
  <si>
    <t>大稳村冯永光</t>
  </si>
  <si>
    <t>冯马一吴能科</t>
  </si>
  <si>
    <t>南顺一吴锦钊</t>
  </si>
  <si>
    <t>东涌村何锦钊</t>
  </si>
  <si>
    <t>冯马一吴淑仪</t>
  </si>
  <si>
    <t>南顺一李勇杰</t>
  </si>
  <si>
    <t>东涌村周秀仔</t>
  </si>
  <si>
    <t>冯马一徐景权</t>
  </si>
  <si>
    <t>南顺一梁伟民</t>
  </si>
  <si>
    <t>东涌村郭满雄</t>
  </si>
  <si>
    <t>南顺一周志伟</t>
  </si>
  <si>
    <t>东涌村黄景伟</t>
  </si>
  <si>
    <t>冯马一周建国</t>
  </si>
  <si>
    <t>南顺一周锡基</t>
  </si>
  <si>
    <t>南涌村梁家伟</t>
  </si>
  <si>
    <t>前进村陈惠敏</t>
  </si>
  <si>
    <t>南顺一杨流权</t>
  </si>
  <si>
    <t>东导村朱能改</t>
  </si>
  <si>
    <t>前进村陈耀波</t>
  </si>
  <si>
    <t>南顺一卢培辉</t>
  </si>
  <si>
    <t>东导村广州道香农业开发有限公司</t>
  </si>
  <si>
    <t>前进村冯炳泉</t>
  </si>
  <si>
    <t>大岗村江淑娴</t>
  </si>
  <si>
    <t>官坦村冼树祥</t>
  </si>
  <si>
    <t>前进村郭善添</t>
  </si>
  <si>
    <t>大岗村何兆基</t>
  </si>
  <si>
    <t>官坦村郭满雄</t>
  </si>
  <si>
    <t>前进村何镜松</t>
  </si>
  <si>
    <t>大岗村陈明辉</t>
  </si>
  <si>
    <t>官坦村高志雄</t>
  </si>
  <si>
    <t>前进村何树荣</t>
  </si>
  <si>
    <t>大岗村马惠婵</t>
  </si>
  <si>
    <t>石排村黎雅玲</t>
  </si>
  <si>
    <t>前进村何耀南</t>
  </si>
  <si>
    <t>大岗村麦志全</t>
  </si>
  <si>
    <t>石排村冼树祥</t>
  </si>
  <si>
    <t>前进村黄有根</t>
  </si>
  <si>
    <t>大岗村何桂英</t>
  </si>
  <si>
    <t>庆盛村陈耀明</t>
  </si>
  <si>
    <t>前进村黄志强</t>
  </si>
  <si>
    <t>庙贝村何荣标</t>
  </si>
  <si>
    <t>庆盛村郭根女</t>
  </si>
  <si>
    <t>前进村李锡文</t>
  </si>
  <si>
    <t>庙贝村陈俊华</t>
  </si>
  <si>
    <t>庆盛村梁伟洪</t>
  </si>
  <si>
    <t>前进村梁福源</t>
  </si>
  <si>
    <t>庙贝村周满洪</t>
  </si>
  <si>
    <t>前进村梁金泉</t>
  </si>
  <si>
    <t>庙贝村冯泽文</t>
  </si>
  <si>
    <t>前进村梁坤祥</t>
  </si>
  <si>
    <t>庙贝村周锡基</t>
  </si>
  <si>
    <t>前进村梁少芳</t>
  </si>
  <si>
    <t>庙贝村广东现代金穗种业有限公司</t>
  </si>
  <si>
    <t>前进村梁锡伦</t>
  </si>
  <si>
    <t>庙贝村林志勇</t>
  </si>
  <si>
    <t>前进村梁锡南</t>
  </si>
  <si>
    <t>庙贝村欧兴华</t>
  </si>
  <si>
    <t>前进村梁裕祥</t>
  </si>
  <si>
    <t>庙贝村陈志明</t>
  </si>
  <si>
    <t>前进村林剑俊</t>
  </si>
  <si>
    <t>庙贝村林松结</t>
  </si>
  <si>
    <t>前进村卢润泉</t>
  </si>
  <si>
    <t>庙贝村江淑娴</t>
  </si>
  <si>
    <t>前进村罗钜洪</t>
  </si>
  <si>
    <t>庙贝村李秋红</t>
  </si>
  <si>
    <t>前进村麦志荣</t>
  </si>
  <si>
    <t>庙贝村郭泽兴</t>
  </si>
  <si>
    <t>前进村吴炳秋</t>
  </si>
  <si>
    <t>庙贝村冼敏华</t>
  </si>
  <si>
    <t>前进村吴信流</t>
  </si>
  <si>
    <t>东隆村陈明辉</t>
  </si>
  <si>
    <t>群结村高顺添</t>
  </si>
  <si>
    <t>东隆村霍桂玲</t>
  </si>
  <si>
    <t>太阳升林志勇</t>
  </si>
  <si>
    <t>东隆村江淑娴</t>
  </si>
  <si>
    <t>太阳升袁昔龙</t>
  </si>
  <si>
    <t>东隆村杨永良</t>
  </si>
  <si>
    <t>新村黄伟林</t>
  </si>
  <si>
    <t>东隆村周锡基</t>
  </si>
  <si>
    <t>新兴村丁瑞娇</t>
  </si>
  <si>
    <t>东隆村吴锦钊</t>
  </si>
  <si>
    <t>新兴村丁润明</t>
  </si>
  <si>
    <t>东隆村冯杏容</t>
  </si>
  <si>
    <t>新兴村冯爱玲</t>
  </si>
  <si>
    <t>东隆村吴群兴</t>
  </si>
  <si>
    <t>新兴村冯洪有</t>
  </si>
  <si>
    <t>东隆村吴十五</t>
  </si>
  <si>
    <t>新兴村冯润根</t>
  </si>
  <si>
    <t>东隆村周志伟</t>
  </si>
  <si>
    <t>新兴村冯有胜</t>
  </si>
  <si>
    <t>东隆村陈永权</t>
  </si>
  <si>
    <t>新兴村郭福南</t>
  </si>
  <si>
    <t>中埠村吴群兴</t>
  </si>
  <si>
    <t>新兴村郭惠娟</t>
  </si>
  <si>
    <t>中埠村吴锦钊</t>
  </si>
  <si>
    <t>新兴村黄锡光</t>
  </si>
  <si>
    <t>中埠村陈锐雄</t>
  </si>
  <si>
    <t>新兴村黄昨文</t>
  </si>
  <si>
    <t>中埠村卢森泉</t>
  </si>
  <si>
    <t>新兴村李健民</t>
  </si>
  <si>
    <t>中埠村何锡泉</t>
  </si>
  <si>
    <t>新兴村李志强</t>
  </si>
  <si>
    <t>中埠村江碧霞</t>
  </si>
  <si>
    <t>新兴村梁建生</t>
  </si>
  <si>
    <t>中埠村梁小妹</t>
  </si>
  <si>
    <t>新兴村梁金阳</t>
  </si>
  <si>
    <t>中埠村林茂潮</t>
  </si>
  <si>
    <t>新兴村梁培根</t>
  </si>
  <si>
    <t>新兴村梁润心</t>
  </si>
  <si>
    <t>新兴村梁钊明</t>
  </si>
  <si>
    <t>新兴村林仕南</t>
  </si>
  <si>
    <t>新兴村林锡南</t>
  </si>
  <si>
    <t>新兴村罗培根</t>
  </si>
  <si>
    <t>新兴村麦耀荣</t>
  </si>
</sst>
</file>

<file path=xl/styles.xml><?xml version="1.0" encoding="utf-8"?>
<styleSheet xmlns="http://schemas.openxmlformats.org/spreadsheetml/2006/main">
  <numFmts count="10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_ * #,##0.0000_ ;_ * \-#,##0.0000_ ;_ * &quot;-&quot;??_ ;_ @_ "/>
    <numFmt numFmtId="179" formatCode="0.00_ "/>
    <numFmt numFmtId="180" formatCode="_ * #,##0.000_ ;_ * \-#,##0.000_ ;_ * &quot;-&quot;??_ ;_ @_ "/>
    <numFmt numFmtId="181" formatCode="0.000"/>
  </numFmts>
  <fonts count="60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1"/>
      <color theme="1"/>
      <name val="Times New Roman"/>
      <charset val="134"/>
    </font>
    <font>
      <b/>
      <sz val="20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4"/>
      <color indexed="8"/>
      <name val="宋体"/>
      <charset val="134"/>
    </font>
    <font>
      <b/>
      <sz val="14"/>
      <color rgb="FF000000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22"/>
      <name val="Times New Roman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方正小标宋简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theme="1"/>
      <name val="等线"/>
      <charset val="134"/>
    </font>
    <font>
      <b/>
      <sz val="20"/>
      <color theme="1"/>
      <name val="等线"/>
      <charset val="134"/>
    </font>
    <font>
      <b/>
      <sz val="20"/>
      <color theme="1"/>
      <name val="宋体"/>
      <charset val="134"/>
    </font>
    <font>
      <sz val="12"/>
      <color theme="1"/>
      <name val="等线"/>
      <charset val="134"/>
    </font>
    <font>
      <b/>
      <sz val="14"/>
      <color theme="1"/>
      <name val="等线"/>
      <charset val="134"/>
    </font>
    <font>
      <b/>
      <sz val="14"/>
      <color rgb="FF000000"/>
      <name val="宋体"/>
      <charset val="134"/>
    </font>
    <font>
      <b/>
      <sz val="14"/>
      <name val="等线"/>
      <charset val="134"/>
    </font>
    <font>
      <b/>
      <sz val="14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Yu Gothic"/>
      <charset val="128"/>
    </font>
    <font>
      <sz val="12"/>
      <color theme="1"/>
      <name val="微软雅黑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44" fillId="15" borderId="11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ont="1">
      <alignment vertical="center"/>
    </xf>
    <xf numFmtId="43" fontId="0" fillId="0" borderId="0" xfId="8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50" applyFont="1">
      <alignment vertical="center"/>
    </xf>
    <xf numFmtId="0" fontId="2" fillId="0" borderId="0" xfId="50" applyFont="1" applyAlignment="1">
      <alignment horizontal="left" vertical="center"/>
    </xf>
    <xf numFmtId="0" fontId="6" fillId="0" borderId="0" xfId="50" applyFont="1" applyAlignment="1">
      <alignment horizontal="center" vertical="center"/>
    </xf>
    <xf numFmtId="0" fontId="7" fillId="0" borderId="2" xfId="50" applyFont="1" applyBorder="1" applyAlignment="1">
      <alignment horizontal="left" vertical="center"/>
    </xf>
    <xf numFmtId="0" fontId="8" fillId="0" borderId="1" xfId="50" applyFont="1" applyBorder="1" applyAlignment="1">
      <alignment horizontal="center" vertical="center"/>
    </xf>
    <xf numFmtId="0" fontId="8" fillId="0" borderId="3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177" fontId="12" fillId="0" borderId="1" xfId="50" applyNumberFormat="1" applyFont="1" applyBorder="1" applyAlignment="1">
      <alignment horizontal="center" vertical="center"/>
    </xf>
    <xf numFmtId="178" fontId="7" fillId="0" borderId="1" xfId="51" applyNumberFormat="1" applyFont="1" applyBorder="1" applyAlignment="1">
      <alignment horizontal="center" vertical="center"/>
    </xf>
    <xf numFmtId="43" fontId="12" fillId="0" borderId="1" xfId="51" applyFont="1" applyBorder="1" applyAlignment="1">
      <alignment horizontal="center" vertical="center"/>
    </xf>
    <xf numFmtId="43" fontId="7" fillId="0" borderId="1" xfId="51" applyFont="1" applyBorder="1" applyAlignment="1">
      <alignment horizontal="center" vertical="center"/>
    </xf>
    <xf numFmtId="43" fontId="5" fillId="0" borderId="1" xfId="51" applyFont="1" applyBorder="1" applyAlignment="1">
      <alignment horizontal="center" vertical="center"/>
    </xf>
    <xf numFmtId="0" fontId="8" fillId="0" borderId="1" xfId="50" applyFont="1" applyBorder="1">
      <alignment vertical="center"/>
    </xf>
    <xf numFmtId="0" fontId="7" fillId="0" borderId="1" xfId="50" applyFont="1" applyBorder="1" applyAlignment="1">
      <alignment horizontal="center" vertical="center"/>
    </xf>
    <xf numFmtId="0" fontId="5" fillId="0" borderId="5" xfId="50" applyFont="1" applyBorder="1" applyAlignment="1">
      <alignment horizontal="left" vertical="center" wrapText="1"/>
    </xf>
    <xf numFmtId="43" fontId="0" fillId="0" borderId="0" xfId="0" applyNumberFormat="1">
      <alignment vertical="center"/>
    </xf>
    <xf numFmtId="43" fontId="0" fillId="2" borderId="0" xfId="8" applyFont="1" applyFill="1">
      <alignment vertical="center"/>
    </xf>
    <xf numFmtId="43" fontId="0" fillId="2" borderId="0" xfId="0" applyNumberForma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176" fontId="1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3" fontId="14" fillId="0" borderId="1" xfId="8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2" fontId="14" fillId="0" borderId="1" xfId="8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179" fontId="21" fillId="0" borderId="2" xfId="0" applyNumberFormat="1" applyFont="1" applyBorder="1" applyAlignment="1">
      <alignment horizontal="center" vertical="center" wrapText="1"/>
    </xf>
    <xf numFmtId="179" fontId="21" fillId="0" borderId="2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8" applyNumberFormat="1" applyFon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80" fontId="24" fillId="0" borderId="1" xfId="8" applyNumberFormat="1" applyFont="1" applyBorder="1" applyAlignment="1">
      <alignment horizontal="center" vertical="center" wrapText="1"/>
    </xf>
    <xf numFmtId="181" fontId="24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3" fontId="20" fillId="0" borderId="1" xfId="8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81" fontId="20" fillId="0" borderId="1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80" fontId="20" fillId="0" borderId="1" xfId="8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dxfs count="1"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zoomScale="80" zoomScaleNormal="80" workbookViewId="0">
      <pane ySplit="5" topLeftCell="A6" activePane="bottomLeft" state="frozen"/>
      <selection/>
      <selection pane="bottomLeft" activeCell="C121" sqref="C121"/>
    </sheetView>
  </sheetViews>
  <sheetFormatPr defaultColWidth="9" defaultRowHeight="13.5"/>
  <cols>
    <col min="1" max="1" width="8.18333333333333" style="62" customWidth="1"/>
    <col min="2" max="2" width="12" style="62" customWidth="1"/>
    <col min="3" max="3" width="21.725" style="62" customWidth="1"/>
    <col min="4" max="4" width="35.1833333333333" style="62" customWidth="1"/>
    <col min="5" max="5" width="14.8166666666667" style="62" customWidth="1"/>
    <col min="6" max="6" width="14.0916666666667" style="63" customWidth="1"/>
    <col min="7" max="7" width="13.2666666666667" style="63" customWidth="1"/>
    <col min="8" max="8" width="14.2666666666667" style="63" customWidth="1"/>
    <col min="9" max="9" width="15.0916666666667" style="62" customWidth="1"/>
    <col min="10" max="10" width="15.6333333333333" style="62" customWidth="1"/>
    <col min="11" max="11" width="17.8166666666667" style="64" customWidth="1"/>
    <col min="12" max="12" width="19" style="64" customWidth="1"/>
    <col min="13" max="16384" width="9" style="64"/>
  </cols>
  <sheetData>
    <row r="1" ht="36.5" customHeight="1" spans="1:1">
      <c r="A1" s="65" t="s">
        <v>0</v>
      </c>
    </row>
    <row r="2" ht="36" customHeight="1" spans="1:1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ht="30" customHeight="1" spans="1:10">
      <c r="A3" s="67" t="s">
        <v>2</v>
      </c>
      <c r="B3" s="68"/>
      <c r="C3" s="68"/>
      <c r="D3" s="68"/>
      <c r="E3" s="68"/>
      <c r="F3" s="69"/>
      <c r="G3" s="70"/>
      <c r="H3" s="70"/>
      <c r="I3" s="81"/>
      <c r="J3" s="65"/>
    </row>
    <row r="4" ht="17.5" customHeight="1" spans="1:13">
      <c r="A4" s="71" t="s">
        <v>3</v>
      </c>
      <c r="B4" s="71" t="s">
        <v>4</v>
      </c>
      <c r="C4" s="71" t="s">
        <v>5</v>
      </c>
      <c r="D4" s="71" t="s">
        <v>6</v>
      </c>
      <c r="E4" s="45" t="s">
        <v>7</v>
      </c>
      <c r="F4" s="72" t="s">
        <v>8</v>
      </c>
      <c r="G4" s="72" t="s">
        <v>9</v>
      </c>
      <c r="H4" s="72" t="s">
        <v>10</v>
      </c>
      <c r="I4" s="71" t="s">
        <v>11</v>
      </c>
      <c r="J4" s="82" t="s">
        <v>12</v>
      </c>
      <c r="K4" s="82" t="s">
        <v>13</v>
      </c>
      <c r="L4" s="82" t="s">
        <v>14</v>
      </c>
      <c r="M4" s="62"/>
    </row>
    <row r="5" ht="48" customHeight="1" spans="1:13">
      <c r="A5" s="71"/>
      <c r="B5" s="71"/>
      <c r="C5" s="71"/>
      <c r="D5" s="71"/>
      <c r="E5" s="73"/>
      <c r="F5" s="72"/>
      <c r="G5" s="74" t="s">
        <v>15</v>
      </c>
      <c r="H5" s="74" t="s">
        <v>16</v>
      </c>
      <c r="I5" s="71"/>
      <c r="J5" s="83"/>
      <c r="K5" s="83"/>
      <c r="L5" s="83"/>
      <c r="M5" s="62"/>
    </row>
    <row r="6" s="62" customFormat="1" ht="25" customHeight="1" spans="1:12">
      <c r="A6" s="75">
        <v>1</v>
      </c>
      <c r="B6" s="75" t="s">
        <v>17</v>
      </c>
      <c r="C6" s="75" t="s">
        <v>18</v>
      </c>
      <c r="D6" s="75" t="s">
        <v>19</v>
      </c>
      <c r="E6" s="76">
        <v>43</v>
      </c>
      <c r="F6" s="77">
        <v>41.34</v>
      </c>
      <c r="G6" s="77">
        <v>41.34</v>
      </c>
      <c r="H6" s="77">
        <v>41.34</v>
      </c>
      <c r="I6" s="84">
        <f>ROUND(H6*300,2)</f>
        <v>12402</v>
      </c>
      <c r="J6" s="84">
        <f>ROUND(H6*700,2)</f>
        <v>28938</v>
      </c>
      <c r="K6" s="84">
        <f t="shared" ref="K6" si="0">I6+J6</f>
        <v>41340</v>
      </c>
      <c r="L6" s="85"/>
    </row>
    <row r="7" s="62" customFormat="1" ht="25" customHeight="1" spans="1:12">
      <c r="A7" s="75">
        <v>2</v>
      </c>
      <c r="B7" s="75" t="s">
        <v>17</v>
      </c>
      <c r="C7" s="75" t="s">
        <v>18</v>
      </c>
      <c r="D7" s="75" t="s">
        <v>20</v>
      </c>
      <c r="E7" s="76">
        <v>25</v>
      </c>
      <c r="F7" s="77">
        <v>23.32</v>
      </c>
      <c r="G7" s="77">
        <v>23.32</v>
      </c>
      <c r="H7" s="77">
        <v>23.32</v>
      </c>
      <c r="I7" s="84">
        <f t="shared" ref="I7:I69" si="1">ROUND(H7*300,2)</f>
        <v>6996</v>
      </c>
      <c r="J7" s="84">
        <f t="shared" ref="J7:J69" si="2">ROUND(H7*700,2)</f>
        <v>16324</v>
      </c>
      <c r="K7" s="84">
        <f t="shared" ref="K7:K69" si="3">I7+J7</f>
        <v>23320</v>
      </c>
      <c r="L7" s="85"/>
    </row>
    <row r="8" s="62" customFormat="1" ht="25" customHeight="1" spans="1:12">
      <c r="A8" s="75">
        <v>3</v>
      </c>
      <c r="B8" s="75" t="s">
        <v>17</v>
      </c>
      <c r="C8" s="75" t="s">
        <v>18</v>
      </c>
      <c r="D8" s="75" t="s">
        <v>21</v>
      </c>
      <c r="E8" s="76">
        <v>50.8</v>
      </c>
      <c r="F8" s="77">
        <v>42.87</v>
      </c>
      <c r="G8" s="77">
        <v>42.87</v>
      </c>
      <c r="H8" s="77">
        <v>42.87</v>
      </c>
      <c r="I8" s="84">
        <f t="shared" si="1"/>
        <v>12861</v>
      </c>
      <c r="J8" s="84">
        <f t="shared" si="2"/>
        <v>30009</v>
      </c>
      <c r="K8" s="84">
        <f t="shared" si="3"/>
        <v>42870</v>
      </c>
      <c r="L8" s="85"/>
    </row>
    <row r="9" s="62" customFormat="1" ht="25" customHeight="1" spans="1:12">
      <c r="A9" s="75">
        <v>4</v>
      </c>
      <c r="B9" s="75" t="s">
        <v>17</v>
      </c>
      <c r="C9" s="75" t="s">
        <v>18</v>
      </c>
      <c r="D9" s="75" t="s">
        <v>22</v>
      </c>
      <c r="E9" s="76">
        <v>33</v>
      </c>
      <c r="F9" s="77">
        <v>29.86</v>
      </c>
      <c r="G9" s="77">
        <v>29.86</v>
      </c>
      <c r="H9" s="77">
        <v>29.86</v>
      </c>
      <c r="I9" s="84">
        <f t="shared" si="1"/>
        <v>8958</v>
      </c>
      <c r="J9" s="84">
        <f t="shared" si="2"/>
        <v>20902</v>
      </c>
      <c r="K9" s="84">
        <f t="shared" si="3"/>
        <v>29860</v>
      </c>
      <c r="L9" s="85"/>
    </row>
    <row r="10" s="62" customFormat="1" ht="25" customHeight="1" spans="1:12">
      <c r="A10" s="75">
        <v>5</v>
      </c>
      <c r="B10" s="78" t="s">
        <v>17</v>
      </c>
      <c r="C10" s="78" t="s">
        <v>18</v>
      </c>
      <c r="D10" s="78" t="s">
        <v>23</v>
      </c>
      <c r="E10" s="79">
        <v>20</v>
      </c>
      <c r="F10" s="77">
        <v>17.72</v>
      </c>
      <c r="G10" s="80">
        <v>17.72</v>
      </c>
      <c r="H10" s="80">
        <v>17.72</v>
      </c>
      <c r="I10" s="84">
        <f t="shared" si="1"/>
        <v>5316</v>
      </c>
      <c r="J10" s="84">
        <f t="shared" si="2"/>
        <v>12404</v>
      </c>
      <c r="K10" s="84">
        <f t="shared" si="3"/>
        <v>17720</v>
      </c>
      <c r="L10" s="85"/>
    </row>
    <row r="11" s="62" customFormat="1" ht="25" customHeight="1" spans="1:12">
      <c r="A11" s="75">
        <v>6</v>
      </c>
      <c r="B11" s="78" t="s">
        <v>17</v>
      </c>
      <c r="C11" s="78" t="s">
        <v>18</v>
      </c>
      <c r="D11" s="78" t="s">
        <v>24</v>
      </c>
      <c r="E11" s="79">
        <v>54</v>
      </c>
      <c r="F11" s="77">
        <v>49.76</v>
      </c>
      <c r="G11" s="80">
        <v>49.76</v>
      </c>
      <c r="H11" s="80">
        <v>49.76</v>
      </c>
      <c r="I11" s="84">
        <f t="shared" si="1"/>
        <v>14928</v>
      </c>
      <c r="J11" s="84">
        <f t="shared" si="2"/>
        <v>34832</v>
      </c>
      <c r="K11" s="84">
        <f t="shared" si="3"/>
        <v>49760</v>
      </c>
      <c r="L11" s="85"/>
    </row>
    <row r="12" s="62" customFormat="1" ht="25" customHeight="1" spans="1:12">
      <c r="A12" s="75">
        <v>7</v>
      </c>
      <c r="B12" s="78" t="s">
        <v>17</v>
      </c>
      <c r="C12" s="78" t="s">
        <v>25</v>
      </c>
      <c r="D12" s="78" t="s">
        <v>26</v>
      </c>
      <c r="E12" s="79">
        <v>18</v>
      </c>
      <c r="F12" s="77">
        <v>15.89</v>
      </c>
      <c r="G12" s="80">
        <v>15.89</v>
      </c>
      <c r="H12" s="80">
        <v>15.89</v>
      </c>
      <c r="I12" s="84">
        <f t="shared" si="1"/>
        <v>4767</v>
      </c>
      <c r="J12" s="84">
        <f t="shared" si="2"/>
        <v>11123</v>
      </c>
      <c r="K12" s="84">
        <f t="shared" si="3"/>
        <v>15890</v>
      </c>
      <c r="L12" s="85"/>
    </row>
    <row r="13" s="62" customFormat="1" ht="25" customHeight="1" spans="1:12">
      <c r="A13" s="75">
        <v>8</v>
      </c>
      <c r="B13" s="78" t="s">
        <v>17</v>
      </c>
      <c r="C13" s="78" t="s">
        <v>27</v>
      </c>
      <c r="D13" s="78" t="s">
        <v>26</v>
      </c>
      <c r="E13" s="79">
        <v>92</v>
      </c>
      <c r="F13" s="77">
        <v>84.71</v>
      </c>
      <c r="G13" s="80">
        <v>84.71</v>
      </c>
      <c r="H13" s="80">
        <v>84.71</v>
      </c>
      <c r="I13" s="84">
        <f t="shared" si="1"/>
        <v>25413</v>
      </c>
      <c r="J13" s="84">
        <f t="shared" si="2"/>
        <v>59297</v>
      </c>
      <c r="K13" s="84">
        <f t="shared" si="3"/>
        <v>84710</v>
      </c>
      <c r="L13" s="85"/>
    </row>
    <row r="14" s="62" customFormat="1" ht="25" customHeight="1" spans="1:12">
      <c r="A14" s="75">
        <v>9</v>
      </c>
      <c r="B14" s="78" t="s">
        <v>17</v>
      </c>
      <c r="C14" s="78" t="s">
        <v>28</v>
      </c>
      <c r="D14" s="78" t="s">
        <v>29</v>
      </c>
      <c r="E14" s="79">
        <v>122</v>
      </c>
      <c r="F14" s="77">
        <v>114.48</v>
      </c>
      <c r="G14" s="80">
        <v>114.48</v>
      </c>
      <c r="H14" s="80">
        <v>114.48</v>
      </c>
      <c r="I14" s="84">
        <f t="shared" si="1"/>
        <v>34344</v>
      </c>
      <c r="J14" s="84">
        <f t="shared" si="2"/>
        <v>80136</v>
      </c>
      <c r="K14" s="84">
        <f t="shared" si="3"/>
        <v>114480</v>
      </c>
      <c r="L14" s="85"/>
    </row>
    <row r="15" s="62" customFormat="1" ht="25" customHeight="1" spans="1:12">
      <c r="A15" s="75">
        <v>10</v>
      </c>
      <c r="B15" s="78" t="s">
        <v>17</v>
      </c>
      <c r="C15" s="78" t="s">
        <v>30</v>
      </c>
      <c r="D15" s="78" t="s">
        <v>31</v>
      </c>
      <c r="E15" s="79">
        <v>75.47</v>
      </c>
      <c r="F15" s="77">
        <v>75.47</v>
      </c>
      <c r="G15" s="80">
        <v>75.47</v>
      </c>
      <c r="H15" s="80">
        <v>75.47</v>
      </c>
      <c r="I15" s="84">
        <f t="shared" si="1"/>
        <v>22641</v>
      </c>
      <c r="J15" s="84">
        <f t="shared" si="2"/>
        <v>52829</v>
      </c>
      <c r="K15" s="84">
        <f t="shared" si="3"/>
        <v>75470</v>
      </c>
      <c r="L15" s="85"/>
    </row>
    <row r="16" s="62" customFormat="1" ht="25" customHeight="1" spans="1:12">
      <c r="A16" s="75">
        <v>11</v>
      </c>
      <c r="B16" s="78" t="s">
        <v>17</v>
      </c>
      <c r="C16" s="78" t="s">
        <v>30</v>
      </c>
      <c r="D16" s="78" t="s">
        <v>32</v>
      </c>
      <c r="E16" s="79">
        <v>49</v>
      </c>
      <c r="F16" s="77">
        <v>48.59</v>
      </c>
      <c r="G16" s="80">
        <v>48.59</v>
      </c>
      <c r="H16" s="80">
        <v>48.59</v>
      </c>
      <c r="I16" s="84">
        <f t="shared" si="1"/>
        <v>14577</v>
      </c>
      <c r="J16" s="84">
        <f t="shared" si="2"/>
        <v>34013</v>
      </c>
      <c r="K16" s="84">
        <f t="shared" si="3"/>
        <v>48590</v>
      </c>
      <c r="L16" s="85"/>
    </row>
    <row r="17" s="62" customFormat="1" ht="25" customHeight="1" spans="1:12">
      <c r="A17" s="75">
        <v>12</v>
      </c>
      <c r="B17" s="78" t="s">
        <v>17</v>
      </c>
      <c r="C17" s="78" t="s">
        <v>33</v>
      </c>
      <c r="D17" s="78" t="s">
        <v>34</v>
      </c>
      <c r="E17" s="79">
        <v>40</v>
      </c>
      <c r="F17" s="77">
        <v>22.97</v>
      </c>
      <c r="G17" s="80">
        <v>22.97</v>
      </c>
      <c r="H17" s="80">
        <v>22.97</v>
      </c>
      <c r="I17" s="84">
        <f t="shared" si="1"/>
        <v>6891</v>
      </c>
      <c r="J17" s="84">
        <f t="shared" si="2"/>
        <v>16079</v>
      </c>
      <c r="K17" s="84">
        <f t="shared" si="3"/>
        <v>22970</v>
      </c>
      <c r="L17" s="85"/>
    </row>
    <row r="18" s="62" customFormat="1" ht="25" customHeight="1" spans="1:12">
      <c r="A18" s="75">
        <v>13</v>
      </c>
      <c r="B18" s="78" t="s">
        <v>17</v>
      </c>
      <c r="C18" s="78" t="s">
        <v>33</v>
      </c>
      <c r="D18" s="78" t="s">
        <v>32</v>
      </c>
      <c r="E18" s="79">
        <v>17.6</v>
      </c>
      <c r="F18" s="77">
        <v>17.15</v>
      </c>
      <c r="G18" s="80">
        <v>17.15</v>
      </c>
      <c r="H18" s="80">
        <v>17.15</v>
      </c>
      <c r="I18" s="84">
        <f t="shared" si="1"/>
        <v>5145</v>
      </c>
      <c r="J18" s="84">
        <f t="shared" si="2"/>
        <v>12005</v>
      </c>
      <c r="K18" s="84">
        <f t="shared" si="3"/>
        <v>17150</v>
      </c>
      <c r="L18" s="85"/>
    </row>
    <row r="19" s="62" customFormat="1" ht="25" customHeight="1" spans="1:12">
      <c r="A19" s="75">
        <v>14</v>
      </c>
      <c r="B19" s="78" t="s">
        <v>17</v>
      </c>
      <c r="C19" s="78" t="s">
        <v>33</v>
      </c>
      <c r="D19" s="78" t="s">
        <v>35</v>
      </c>
      <c r="E19" s="79">
        <v>30</v>
      </c>
      <c r="F19" s="77">
        <v>24.93</v>
      </c>
      <c r="G19" s="80">
        <v>24.93</v>
      </c>
      <c r="H19" s="80">
        <v>24.93</v>
      </c>
      <c r="I19" s="84">
        <f t="shared" si="1"/>
        <v>7479</v>
      </c>
      <c r="J19" s="84">
        <f t="shared" si="2"/>
        <v>17451</v>
      </c>
      <c r="K19" s="84">
        <f t="shared" si="3"/>
        <v>24930</v>
      </c>
      <c r="L19" s="85"/>
    </row>
    <row r="20" s="62" customFormat="1" ht="25" customHeight="1" spans="1:12">
      <c r="A20" s="75">
        <v>15</v>
      </c>
      <c r="B20" s="75" t="s">
        <v>17</v>
      </c>
      <c r="C20" s="75" t="s">
        <v>36</v>
      </c>
      <c r="D20" s="75" t="s">
        <v>37</v>
      </c>
      <c r="E20" s="76">
        <v>90</v>
      </c>
      <c r="F20" s="77">
        <v>89.6</v>
      </c>
      <c r="G20" s="77">
        <v>89.6</v>
      </c>
      <c r="H20" s="77">
        <v>89.6</v>
      </c>
      <c r="I20" s="84">
        <f t="shared" si="1"/>
        <v>26880</v>
      </c>
      <c r="J20" s="84">
        <f t="shared" si="2"/>
        <v>62720</v>
      </c>
      <c r="K20" s="84">
        <f t="shared" si="3"/>
        <v>89600</v>
      </c>
      <c r="L20" s="85"/>
    </row>
    <row r="21" s="62" customFormat="1" ht="25" customHeight="1" spans="1:12">
      <c r="A21" s="75">
        <v>16</v>
      </c>
      <c r="B21" s="75" t="s">
        <v>17</v>
      </c>
      <c r="C21" s="75" t="s">
        <v>36</v>
      </c>
      <c r="D21" s="75" t="s">
        <v>38</v>
      </c>
      <c r="E21" s="76">
        <v>47.197</v>
      </c>
      <c r="F21" s="77">
        <v>45.74</v>
      </c>
      <c r="G21" s="77">
        <v>45.74</v>
      </c>
      <c r="H21" s="77">
        <v>45.74</v>
      </c>
      <c r="I21" s="84">
        <f t="shared" si="1"/>
        <v>13722</v>
      </c>
      <c r="J21" s="84">
        <f t="shared" si="2"/>
        <v>32018</v>
      </c>
      <c r="K21" s="84">
        <f t="shared" si="3"/>
        <v>45740</v>
      </c>
      <c r="L21" s="85"/>
    </row>
    <row r="22" s="62" customFormat="1" ht="25" customHeight="1" spans="1:12">
      <c r="A22" s="75">
        <v>17</v>
      </c>
      <c r="B22" s="75" t="s">
        <v>17</v>
      </c>
      <c r="C22" s="75" t="s">
        <v>36</v>
      </c>
      <c r="D22" s="75" t="s">
        <v>39</v>
      </c>
      <c r="E22" s="76">
        <v>10</v>
      </c>
      <c r="F22" s="77">
        <v>9.5</v>
      </c>
      <c r="G22" s="77">
        <v>9.5</v>
      </c>
      <c r="H22" s="77">
        <v>9.5</v>
      </c>
      <c r="I22" s="84">
        <f t="shared" si="1"/>
        <v>2850</v>
      </c>
      <c r="J22" s="84">
        <f t="shared" si="2"/>
        <v>6650</v>
      </c>
      <c r="K22" s="84">
        <f t="shared" si="3"/>
        <v>9500</v>
      </c>
      <c r="L22" s="85"/>
    </row>
    <row r="23" s="62" customFormat="1" ht="25" customHeight="1" spans="1:12">
      <c r="A23" s="75">
        <v>18</v>
      </c>
      <c r="B23" s="75" t="s">
        <v>17</v>
      </c>
      <c r="C23" s="75" t="s">
        <v>36</v>
      </c>
      <c r="D23" s="75" t="s">
        <v>40</v>
      </c>
      <c r="E23" s="76">
        <v>53.968</v>
      </c>
      <c r="F23" s="77">
        <v>48.85</v>
      </c>
      <c r="G23" s="77">
        <v>48.85</v>
      </c>
      <c r="H23" s="77">
        <v>48.85</v>
      </c>
      <c r="I23" s="84">
        <f t="shared" si="1"/>
        <v>14655</v>
      </c>
      <c r="J23" s="84">
        <f t="shared" si="2"/>
        <v>34195</v>
      </c>
      <c r="K23" s="84">
        <f t="shared" si="3"/>
        <v>48850</v>
      </c>
      <c r="L23" s="85"/>
    </row>
    <row r="24" s="62" customFormat="1" ht="25" customHeight="1" spans="1:12">
      <c r="A24" s="75">
        <v>19</v>
      </c>
      <c r="B24" s="75" t="s">
        <v>17</v>
      </c>
      <c r="C24" s="75" t="s">
        <v>36</v>
      </c>
      <c r="D24" s="75" t="s">
        <v>41</v>
      </c>
      <c r="E24" s="76">
        <v>29.4</v>
      </c>
      <c r="F24" s="77">
        <v>28.49</v>
      </c>
      <c r="G24" s="77">
        <v>28.49</v>
      </c>
      <c r="H24" s="77">
        <v>28.49</v>
      </c>
      <c r="I24" s="84">
        <f t="shared" si="1"/>
        <v>8547</v>
      </c>
      <c r="J24" s="84">
        <f t="shared" si="2"/>
        <v>19943</v>
      </c>
      <c r="K24" s="84">
        <f t="shared" si="3"/>
        <v>28490</v>
      </c>
      <c r="L24" s="85"/>
    </row>
    <row r="25" s="62" customFormat="1" ht="25" customHeight="1" spans="1:12">
      <c r="A25" s="75">
        <v>20</v>
      </c>
      <c r="B25" s="75" t="s">
        <v>17</v>
      </c>
      <c r="C25" s="75" t="s">
        <v>36</v>
      </c>
      <c r="D25" s="75" t="s">
        <v>42</v>
      </c>
      <c r="E25" s="76">
        <v>390</v>
      </c>
      <c r="F25" s="77">
        <v>363.81</v>
      </c>
      <c r="G25" s="77">
        <v>363.81</v>
      </c>
      <c r="H25" s="77">
        <v>363.81</v>
      </c>
      <c r="I25" s="84">
        <f t="shared" si="1"/>
        <v>109143</v>
      </c>
      <c r="J25" s="84">
        <f t="shared" si="2"/>
        <v>254667</v>
      </c>
      <c r="K25" s="84">
        <f t="shared" si="3"/>
        <v>363810</v>
      </c>
      <c r="L25" s="85"/>
    </row>
    <row r="26" s="62" customFormat="1" ht="25" customHeight="1" spans="1:12">
      <c r="A26" s="75">
        <v>21</v>
      </c>
      <c r="B26" s="75" t="s">
        <v>17</v>
      </c>
      <c r="C26" s="75" t="s">
        <v>43</v>
      </c>
      <c r="D26" s="75" t="s">
        <v>44</v>
      </c>
      <c r="E26" s="76">
        <v>24.51</v>
      </c>
      <c r="F26" s="77">
        <v>24.23</v>
      </c>
      <c r="G26" s="77">
        <v>24.23</v>
      </c>
      <c r="H26" s="77">
        <v>24.23</v>
      </c>
      <c r="I26" s="84">
        <f t="shared" si="1"/>
        <v>7269</v>
      </c>
      <c r="J26" s="84">
        <f t="shared" si="2"/>
        <v>16961</v>
      </c>
      <c r="K26" s="84">
        <f t="shared" si="3"/>
        <v>24230</v>
      </c>
      <c r="L26" s="85"/>
    </row>
    <row r="27" s="62" customFormat="1" ht="25" customHeight="1" spans="1:12">
      <c r="A27" s="75">
        <v>22</v>
      </c>
      <c r="B27" s="75" t="s">
        <v>17</v>
      </c>
      <c r="C27" s="75" t="s">
        <v>43</v>
      </c>
      <c r="D27" s="75" t="s">
        <v>39</v>
      </c>
      <c r="E27" s="76">
        <v>39.864</v>
      </c>
      <c r="F27" s="77">
        <v>39.35</v>
      </c>
      <c r="G27" s="77">
        <v>39.35</v>
      </c>
      <c r="H27" s="77">
        <v>39.35</v>
      </c>
      <c r="I27" s="84">
        <f t="shared" si="1"/>
        <v>11805</v>
      </c>
      <c r="J27" s="84">
        <f t="shared" si="2"/>
        <v>27545</v>
      </c>
      <c r="K27" s="84">
        <f t="shared" si="3"/>
        <v>39350</v>
      </c>
      <c r="L27" s="85"/>
    </row>
    <row r="28" s="62" customFormat="1" ht="25" customHeight="1" spans="1:12">
      <c r="A28" s="75">
        <v>23</v>
      </c>
      <c r="B28" s="75" t="s">
        <v>17</v>
      </c>
      <c r="C28" s="75" t="s">
        <v>43</v>
      </c>
      <c r="D28" s="75" t="s">
        <v>45</v>
      </c>
      <c r="E28" s="76">
        <v>22</v>
      </c>
      <c r="F28" s="77">
        <v>22</v>
      </c>
      <c r="G28" s="77">
        <v>22</v>
      </c>
      <c r="H28" s="77">
        <v>22</v>
      </c>
      <c r="I28" s="84">
        <f t="shared" si="1"/>
        <v>6600</v>
      </c>
      <c r="J28" s="84">
        <f t="shared" si="2"/>
        <v>15400</v>
      </c>
      <c r="K28" s="84">
        <f t="shared" si="3"/>
        <v>22000</v>
      </c>
      <c r="L28" s="85"/>
    </row>
    <row r="29" s="62" customFormat="1" ht="25" customHeight="1" spans="1:12">
      <c r="A29" s="75">
        <v>24</v>
      </c>
      <c r="B29" s="75" t="s">
        <v>17</v>
      </c>
      <c r="C29" s="75" t="s">
        <v>43</v>
      </c>
      <c r="D29" s="75" t="s">
        <v>46</v>
      </c>
      <c r="E29" s="76">
        <v>47.5</v>
      </c>
      <c r="F29" s="77">
        <v>45.27</v>
      </c>
      <c r="G29" s="77">
        <v>45.27</v>
      </c>
      <c r="H29" s="77">
        <v>45.27</v>
      </c>
      <c r="I29" s="84">
        <f t="shared" si="1"/>
        <v>13581</v>
      </c>
      <c r="J29" s="84">
        <f t="shared" si="2"/>
        <v>31689</v>
      </c>
      <c r="K29" s="84">
        <f t="shared" si="3"/>
        <v>45270</v>
      </c>
      <c r="L29" s="85"/>
    </row>
    <row r="30" s="62" customFormat="1" ht="25" customHeight="1" spans="1:12">
      <c r="A30" s="75">
        <v>25</v>
      </c>
      <c r="B30" s="75" t="s">
        <v>17</v>
      </c>
      <c r="C30" s="75" t="s">
        <v>43</v>
      </c>
      <c r="D30" s="75" t="s">
        <v>47</v>
      </c>
      <c r="E30" s="76">
        <v>36.96</v>
      </c>
      <c r="F30" s="77">
        <v>35.39</v>
      </c>
      <c r="G30" s="77">
        <v>35.39</v>
      </c>
      <c r="H30" s="77">
        <v>35.39</v>
      </c>
      <c r="I30" s="84">
        <f t="shared" si="1"/>
        <v>10617</v>
      </c>
      <c r="J30" s="84">
        <f t="shared" si="2"/>
        <v>24773</v>
      </c>
      <c r="K30" s="84">
        <f t="shared" si="3"/>
        <v>35390</v>
      </c>
      <c r="L30" s="85"/>
    </row>
    <row r="31" s="62" customFormat="1" ht="25" customHeight="1" spans="1:12">
      <c r="A31" s="75">
        <v>26</v>
      </c>
      <c r="B31" s="75" t="s">
        <v>17</v>
      </c>
      <c r="C31" s="75" t="s">
        <v>43</v>
      </c>
      <c r="D31" s="75" t="s">
        <v>48</v>
      </c>
      <c r="E31" s="76">
        <v>45</v>
      </c>
      <c r="F31" s="77">
        <v>45</v>
      </c>
      <c r="G31" s="77">
        <v>45</v>
      </c>
      <c r="H31" s="77">
        <v>45</v>
      </c>
      <c r="I31" s="84">
        <f t="shared" si="1"/>
        <v>13500</v>
      </c>
      <c r="J31" s="84">
        <f t="shared" si="2"/>
        <v>31500</v>
      </c>
      <c r="K31" s="84">
        <f t="shared" si="3"/>
        <v>45000</v>
      </c>
      <c r="L31" s="85"/>
    </row>
    <row r="32" s="62" customFormat="1" ht="25" customHeight="1" spans="1:12">
      <c r="A32" s="75">
        <v>27</v>
      </c>
      <c r="B32" s="75" t="s">
        <v>17</v>
      </c>
      <c r="C32" s="75" t="s">
        <v>43</v>
      </c>
      <c r="D32" s="75" t="s">
        <v>49</v>
      </c>
      <c r="E32" s="76">
        <v>34.3</v>
      </c>
      <c r="F32" s="77">
        <v>34.01</v>
      </c>
      <c r="G32" s="77">
        <v>34.01</v>
      </c>
      <c r="H32" s="77">
        <v>34.01</v>
      </c>
      <c r="I32" s="84">
        <f t="shared" si="1"/>
        <v>10203</v>
      </c>
      <c r="J32" s="84">
        <f t="shared" si="2"/>
        <v>23807</v>
      </c>
      <c r="K32" s="84">
        <f t="shared" si="3"/>
        <v>34010</v>
      </c>
      <c r="L32" s="85"/>
    </row>
    <row r="33" s="62" customFormat="1" ht="25" customHeight="1" spans="1:12">
      <c r="A33" s="75">
        <v>28</v>
      </c>
      <c r="B33" s="75" t="s">
        <v>17</v>
      </c>
      <c r="C33" s="75" t="s">
        <v>50</v>
      </c>
      <c r="D33" s="75" t="s">
        <v>51</v>
      </c>
      <c r="E33" s="76">
        <v>56</v>
      </c>
      <c r="F33" s="77">
        <v>56</v>
      </c>
      <c r="G33" s="77">
        <v>56</v>
      </c>
      <c r="H33" s="77">
        <v>56</v>
      </c>
      <c r="I33" s="84">
        <f t="shared" si="1"/>
        <v>16800</v>
      </c>
      <c r="J33" s="84">
        <f t="shared" si="2"/>
        <v>39200</v>
      </c>
      <c r="K33" s="84">
        <f t="shared" si="3"/>
        <v>56000</v>
      </c>
      <c r="L33" s="85"/>
    </row>
    <row r="34" s="62" customFormat="1" ht="25" customHeight="1" spans="1:12">
      <c r="A34" s="75">
        <v>29</v>
      </c>
      <c r="B34" s="75" t="s">
        <v>17</v>
      </c>
      <c r="C34" s="75" t="s">
        <v>50</v>
      </c>
      <c r="D34" s="75" t="s">
        <v>52</v>
      </c>
      <c r="E34" s="76">
        <v>86</v>
      </c>
      <c r="F34" s="77">
        <v>80.19</v>
      </c>
      <c r="G34" s="77">
        <v>80.19</v>
      </c>
      <c r="H34" s="77">
        <v>80.19</v>
      </c>
      <c r="I34" s="84">
        <f t="shared" si="1"/>
        <v>24057</v>
      </c>
      <c r="J34" s="84">
        <f t="shared" si="2"/>
        <v>56133</v>
      </c>
      <c r="K34" s="84">
        <f t="shared" si="3"/>
        <v>80190</v>
      </c>
      <c r="L34" s="85"/>
    </row>
    <row r="35" s="62" customFormat="1" ht="25" customHeight="1" spans="1:12">
      <c r="A35" s="75">
        <v>30</v>
      </c>
      <c r="B35" s="75" t="s">
        <v>17</v>
      </c>
      <c r="C35" s="75" t="s">
        <v>50</v>
      </c>
      <c r="D35" s="75" t="s">
        <v>53</v>
      </c>
      <c r="E35" s="76">
        <v>39</v>
      </c>
      <c r="F35" s="77">
        <v>35.25</v>
      </c>
      <c r="G35" s="77">
        <v>35.25</v>
      </c>
      <c r="H35" s="77">
        <v>35.25</v>
      </c>
      <c r="I35" s="84">
        <f t="shared" si="1"/>
        <v>10575</v>
      </c>
      <c r="J35" s="84">
        <f t="shared" si="2"/>
        <v>24675</v>
      </c>
      <c r="K35" s="84">
        <f t="shared" si="3"/>
        <v>35250</v>
      </c>
      <c r="L35" s="85"/>
    </row>
    <row r="36" s="62" customFormat="1" ht="25" customHeight="1" spans="1:12">
      <c r="A36" s="75">
        <v>31</v>
      </c>
      <c r="B36" s="75" t="s">
        <v>17</v>
      </c>
      <c r="C36" s="75" t="s">
        <v>50</v>
      </c>
      <c r="D36" s="75" t="s">
        <v>54</v>
      </c>
      <c r="E36" s="76">
        <v>40</v>
      </c>
      <c r="F36" s="77">
        <v>37.68</v>
      </c>
      <c r="G36" s="77">
        <v>37.68</v>
      </c>
      <c r="H36" s="77">
        <v>37.68</v>
      </c>
      <c r="I36" s="84">
        <f t="shared" si="1"/>
        <v>11304</v>
      </c>
      <c r="J36" s="84">
        <f t="shared" si="2"/>
        <v>26376</v>
      </c>
      <c r="K36" s="84">
        <f t="shared" si="3"/>
        <v>37680</v>
      </c>
      <c r="L36" s="85"/>
    </row>
    <row r="37" s="62" customFormat="1" ht="25" customHeight="1" spans="1:12">
      <c r="A37" s="75">
        <v>32</v>
      </c>
      <c r="B37" s="75" t="s">
        <v>17</v>
      </c>
      <c r="C37" s="75" t="s">
        <v>50</v>
      </c>
      <c r="D37" s="75" t="s">
        <v>55</v>
      </c>
      <c r="E37" s="76">
        <v>23</v>
      </c>
      <c r="F37" s="77">
        <v>23</v>
      </c>
      <c r="G37" s="77">
        <v>23</v>
      </c>
      <c r="H37" s="77">
        <v>23</v>
      </c>
      <c r="I37" s="84">
        <f t="shared" si="1"/>
        <v>6900</v>
      </c>
      <c r="J37" s="84">
        <f t="shared" si="2"/>
        <v>16100</v>
      </c>
      <c r="K37" s="84">
        <f t="shared" si="3"/>
        <v>23000</v>
      </c>
      <c r="L37" s="85"/>
    </row>
    <row r="38" s="62" customFormat="1" ht="25" customHeight="1" spans="1:12">
      <c r="A38" s="75">
        <v>33</v>
      </c>
      <c r="B38" s="78" t="s">
        <v>17</v>
      </c>
      <c r="C38" s="78" t="s">
        <v>56</v>
      </c>
      <c r="D38" s="75" t="s">
        <v>35</v>
      </c>
      <c r="E38" s="76">
        <v>70</v>
      </c>
      <c r="F38" s="77">
        <v>58.73</v>
      </c>
      <c r="G38" s="77">
        <v>58.73</v>
      </c>
      <c r="H38" s="77">
        <v>58.73</v>
      </c>
      <c r="I38" s="84">
        <f t="shared" si="1"/>
        <v>17619</v>
      </c>
      <c r="J38" s="84">
        <f t="shared" si="2"/>
        <v>41111</v>
      </c>
      <c r="K38" s="84">
        <f t="shared" si="3"/>
        <v>58730</v>
      </c>
      <c r="L38" s="85"/>
    </row>
    <row r="39" s="62" customFormat="1" ht="25" customHeight="1" spans="1:12">
      <c r="A39" s="75">
        <v>34</v>
      </c>
      <c r="B39" s="75" t="s">
        <v>17</v>
      </c>
      <c r="C39" s="75" t="s">
        <v>56</v>
      </c>
      <c r="D39" s="78" t="s">
        <v>57</v>
      </c>
      <c r="E39" s="79">
        <v>24.56</v>
      </c>
      <c r="F39" s="77">
        <v>23.61</v>
      </c>
      <c r="G39" s="80">
        <v>23.61</v>
      </c>
      <c r="H39" s="80">
        <v>23.61</v>
      </c>
      <c r="I39" s="84">
        <f t="shared" si="1"/>
        <v>7083</v>
      </c>
      <c r="J39" s="84">
        <f t="shared" si="2"/>
        <v>16527</v>
      </c>
      <c r="K39" s="84">
        <f t="shared" si="3"/>
        <v>23610</v>
      </c>
      <c r="L39" s="85"/>
    </row>
    <row r="40" s="62" customFormat="1" ht="25" customHeight="1" spans="1:12">
      <c r="A40" s="75">
        <v>35</v>
      </c>
      <c r="B40" s="75" t="s">
        <v>17</v>
      </c>
      <c r="C40" s="75" t="s">
        <v>56</v>
      </c>
      <c r="D40" s="78" t="s">
        <v>58</v>
      </c>
      <c r="E40" s="79">
        <v>21.987</v>
      </c>
      <c r="F40" s="77">
        <v>19.65</v>
      </c>
      <c r="G40" s="80">
        <v>19.65</v>
      </c>
      <c r="H40" s="80">
        <v>19.65</v>
      </c>
      <c r="I40" s="84">
        <f t="shared" si="1"/>
        <v>5895</v>
      </c>
      <c r="J40" s="84">
        <f t="shared" si="2"/>
        <v>13755</v>
      </c>
      <c r="K40" s="84">
        <f t="shared" si="3"/>
        <v>19650</v>
      </c>
      <c r="L40" s="85"/>
    </row>
    <row r="41" s="62" customFormat="1" ht="25" customHeight="1" spans="1:12">
      <c r="A41" s="75">
        <v>36</v>
      </c>
      <c r="B41" s="75" t="s">
        <v>17</v>
      </c>
      <c r="C41" s="75" t="s">
        <v>56</v>
      </c>
      <c r="D41" s="78" t="s">
        <v>59</v>
      </c>
      <c r="E41" s="79">
        <v>95.71</v>
      </c>
      <c r="F41" s="77">
        <v>86.17</v>
      </c>
      <c r="G41" s="80">
        <v>86.17</v>
      </c>
      <c r="H41" s="80">
        <v>86.17</v>
      </c>
      <c r="I41" s="84">
        <f t="shared" si="1"/>
        <v>25851</v>
      </c>
      <c r="J41" s="84">
        <f t="shared" si="2"/>
        <v>60319</v>
      </c>
      <c r="K41" s="84">
        <f t="shared" si="3"/>
        <v>86170</v>
      </c>
      <c r="L41" s="85"/>
    </row>
    <row r="42" s="62" customFormat="1" ht="25" customHeight="1" spans="1:12">
      <c r="A42" s="75">
        <v>37</v>
      </c>
      <c r="B42" s="75" t="s">
        <v>17</v>
      </c>
      <c r="C42" s="75" t="s">
        <v>56</v>
      </c>
      <c r="D42" s="78" t="s">
        <v>60</v>
      </c>
      <c r="E42" s="79">
        <v>28</v>
      </c>
      <c r="F42" s="77">
        <v>26.68</v>
      </c>
      <c r="G42" s="80">
        <v>26.68</v>
      </c>
      <c r="H42" s="80">
        <v>26.68</v>
      </c>
      <c r="I42" s="84">
        <f t="shared" si="1"/>
        <v>8004</v>
      </c>
      <c r="J42" s="84">
        <f t="shared" si="2"/>
        <v>18676</v>
      </c>
      <c r="K42" s="84">
        <f t="shared" si="3"/>
        <v>26680</v>
      </c>
      <c r="L42" s="85"/>
    </row>
    <row r="43" s="62" customFormat="1" ht="25" customHeight="1" spans="1:12">
      <c r="A43" s="75">
        <v>38</v>
      </c>
      <c r="B43" s="75" t="s">
        <v>17</v>
      </c>
      <c r="C43" s="75" t="s">
        <v>56</v>
      </c>
      <c r="D43" s="78" t="s">
        <v>61</v>
      </c>
      <c r="E43" s="79">
        <v>57</v>
      </c>
      <c r="F43" s="77">
        <v>48.39</v>
      </c>
      <c r="G43" s="80">
        <v>48.39</v>
      </c>
      <c r="H43" s="80">
        <v>48.39</v>
      </c>
      <c r="I43" s="84">
        <f t="shared" si="1"/>
        <v>14517</v>
      </c>
      <c r="J43" s="84">
        <f t="shared" si="2"/>
        <v>33873</v>
      </c>
      <c r="K43" s="84">
        <f t="shared" si="3"/>
        <v>48390</v>
      </c>
      <c r="L43" s="85"/>
    </row>
    <row r="44" s="62" customFormat="1" ht="25" customHeight="1" spans="1:12">
      <c r="A44" s="75">
        <v>39</v>
      </c>
      <c r="B44" s="75" t="s">
        <v>17</v>
      </c>
      <c r="C44" s="75" t="s">
        <v>56</v>
      </c>
      <c r="D44" s="78" t="s">
        <v>62</v>
      </c>
      <c r="E44" s="79">
        <v>116.851</v>
      </c>
      <c r="F44" s="77">
        <v>105.99</v>
      </c>
      <c r="G44" s="80">
        <v>105.99</v>
      </c>
      <c r="H44" s="80">
        <v>105.99</v>
      </c>
      <c r="I44" s="84">
        <f t="shared" si="1"/>
        <v>31797</v>
      </c>
      <c r="J44" s="84">
        <f t="shared" si="2"/>
        <v>74193</v>
      </c>
      <c r="K44" s="84">
        <f t="shared" si="3"/>
        <v>105990</v>
      </c>
      <c r="L44" s="85"/>
    </row>
    <row r="45" s="62" customFormat="1" ht="25" customHeight="1" spans="1:12">
      <c r="A45" s="75">
        <v>40</v>
      </c>
      <c r="B45" s="75" t="s">
        <v>17</v>
      </c>
      <c r="C45" s="75" t="s">
        <v>56</v>
      </c>
      <c r="D45" s="78" t="s">
        <v>51</v>
      </c>
      <c r="E45" s="79">
        <v>43.768</v>
      </c>
      <c r="F45" s="77">
        <v>43.59</v>
      </c>
      <c r="G45" s="80">
        <v>43.59</v>
      </c>
      <c r="H45" s="80">
        <v>43.59</v>
      </c>
      <c r="I45" s="84">
        <f t="shared" si="1"/>
        <v>13077</v>
      </c>
      <c r="J45" s="84">
        <f t="shared" si="2"/>
        <v>30513</v>
      </c>
      <c r="K45" s="84">
        <f t="shared" si="3"/>
        <v>43590</v>
      </c>
      <c r="L45" s="85"/>
    </row>
    <row r="46" s="62" customFormat="1" ht="25" customHeight="1" spans="1:12">
      <c r="A46" s="75">
        <v>41</v>
      </c>
      <c r="B46" s="75" t="s">
        <v>17</v>
      </c>
      <c r="C46" s="75" t="s">
        <v>63</v>
      </c>
      <c r="D46" s="78" t="s">
        <v>54</v>
      </c>
      <c r="E46" s="79">
        <v>174.87</v>
      </c>
      <c r="F46" s="77">
        <v>163.46</v>
      </c>
      <c r="G46" s="80">
        <v>163.46</v>
      </c>
      <c r="H46" s="80">
        <v>163.46</v>
      </c>
      <c r="I46" s="84">
        <f t="shared" si="1"/>
        <v>49038</v>
      </c>
      <c r="J46" s="84">
        <f t="shared" si="2"/>
        <v>114422</v>
      </c>
      <c r="K46" s="84">
        <f t="shared" si="3"/>
        <v>163460</v>
      </c>
      <c r="L46" s="85"/>
    </row>
    <row r="47" s="62" customFormat="1" ht="25" customHeight="1" spans="1:12">
      <c r="A47" s="75">
        <v>42</v>
      </c>
      <c r="B47" s="75" t="s">
        <v>17</v>
      </c>
      <c r="C47" s="75" t="s">
        <v>63</v>
      </c>
      <c r="D47" s="78" t="s">
        <v>64</v>
      </c>
      <c r="E47" s="79">
        <v>42</v>
      </c>
      <c r="F47" s="77">
        <v>41.52</v>
      </c>
      <c r="G47" s="80">
        <v>41.52</v>
      </c>
      <c r="H47" s="80">
        <v>41.52</v>
      </c>
      <c r="I47" s="84">
        <f t="shared" si="1"/>
        <v>12456</v>
      </c>
      <c r="J47" s="84">
        <f t="shared" si="2"/>
        <v>29064</v>
      </c>
      <c r="K47" s="84">
        <f t="shared" si="3"/>
        <v>41520</v>
      </c>
      <c r="L47" s="85"/>
    </row>
    <row r="48" s="62" customFormat="1" ht="25" customHeight="1" spans="1:12">
      <c r="A48" s="75">
        <v>43</v>
      </c>
      <c r="B48" s="75" t="s">
        <v>17</v>
      </c>
      <c r="C48" s="75" t="s">
        <v>63</v>
      </c>
      <c r="D48" s="78" t="s">
        <v>51</v>
      </c>
      <c r="E48" s="79">
        <v>108.208</v>
      </c>
      <c r="F48" s="77">
        <v>107</v>
      </c>
      <c r="G48" s="80">
        <v>107</v>
      </c>
      <c r="H48" s="80">
        <v>107</v>
      </c>
      <c r="I48" s="84">
        <f t="shared" si="1"/>
        <v>32100</v>
      </c>
      <c r="J48" s="84">
        <f t="shared" si="2"/>
        <v>74900</v>
      </c>
      <c r="K48" s="84">
        <f t="shared" si="3"/>
        <v>107000</v>
      </c>
      <c r="L48" s="85"/>
    </row>
    <row r="49" s="62" customFormat="1" ht="25" customHeight="1" spans="1:12">
      <c r="A49" s="75">
        <v>44</v>
      </c>
      <c r="B49" s="75" t="s">
        <v>17</v>
      </c>
      <c r="C49" s="75" t="s">
        <v>63</v>
      </c>
      <c r="D49" s="78" t="s">
        <v>65</v>
      </c>
      <c r="E49" s="79">
        <v>112.4</v>
      </c>
      <c r="F49" s="77">
        <v>109.19</v>
      </c>
      <c r="G49" s="80">
        <v>109.19</v>
      </c>
      <c r="H49" s="80">
        <v>109.19</v>
      </c>
      <c r="I49" s="84">
        <f t="shared" si="1"/>
        <v>32757</v>
      </c>
      <c r="J49" s="84">
        <f t="shared" si="2"/>
        <v>76433</v>
      </c>
      <c r="K49" s="84">
        <f t="shared" si="3"/>
        <v>109190</v>
      </c>
      <c r="L49" s="85"/>
    </row>
    <row r="50" s="62" customFormat="1" ht="25" customHeight="1" spans="1:12">
      <c r="A50" s="75">
        <v>45</v>
      </c>
      <c r="B50" s="75" t="s">
        <v>17</v>
      </c>
      <c r="C50" s="75" t="s">
        <v>63</v>
      </c>
      <c r="D50" s="78" t="s">
        <v>38</v>
      </c>
      <c r="E50" s="79">
        <v>81</v>
      </c>
      <c r="F50" s="77">
        <v>80.01</v>
      </c>
      <c r="G50" s="80">
        <v>80.01</v>
      </c>
      <c r="H50" s="80">
        <v>80.01</v>
      </c>
      <c r="I50" s="84">
        <f t="shared" si="1"/>
        <v>24003</v>
      </c>
      <c r="J50" s="84">
        <f t="shared" si="2"/>
        <v>56007</v>
      </c>
      <c r="K50" s="84">
        <f t="shared" si="3"/>
        <v>80010</v>
      </c>
      <c r="L50" s="85"/>
    </row>
    <row r="51" s="62" customFormat="1" ht="25" customHeight="1" spans="1:12">
      <c r="A51" s="75">
        <v>46</v>
      </c>
      <c r="B51" s="75" t="s">
        <v>17</v>
      </c>
      <c r="C51" s="75" t="s">
        <v>63</v>
      </c>
      <c r="D51" s="78" t="s">
        <v>48</v>
      </c>
      <c r="E51" s="79">
        <v>168.5</v>
      </c>
      <c r="F51" s="77">
        <v>157.62</v>
      </c>
      <c r="G51" s="80">
        <v>157.62</v>
      </c>
      <c r="H51" s="80">
        <v>157.62</v>
      </c>
      <c r="I51" s="84">
        <f t="shared" si="1"/>
        <v>47286</v>
      </c>
      <c r="J51" s="84">
        <f t="shared" si="2"/>
        <v>110334</v>
      </c>
      <c r="K51" s="84">
        <f t="shared" si="3"/>
        <v>157620</v>
      </c>
      <c r="L51" s="85"/>
    </row>
    <row r="52" s="62" customFormat="1" ht="25" customHeight="1" spans="1:12">
      <c r="A52" s="75">
        <v>47</v>
      </c>
      <c r="B52" s="75" t="s">
        <v>17</v>
      </c>
      <c r="C52" s="75" t="s">
        <v>63</v>
      </c>
      <c r="D52" s="78" t="s">
        <v>66</v>
      </c>
      <c r="E52" s="79">
        <v>136</v>
      </c>
      <c r="F52" s="77">
        <v>129.82</v>
      </c>
      <c r="G52" s="80">
        <v>129.82</v>
      </c>
      <c r="H52" s="80">
        <v>129.82</v>
      </c>
      <c r="I52" s="84">
        <f t="shared" si="1"/>
        <v>38946</v>
      </c>
      <c r="J52" s="84">
        <f t="shared" si="2"/>
        <v>90874</v>
      </c>
      <c r="K52" s="84">
        <f t="shared" si="3"/>
        <v>129820</v>
      </c>
      <c r="L52" s="85"/>
    </row>
    <row r="53" s="62" customFormat="1" ht="25" customHeight="1" spans="1:12">
      <c r="A53" s="75">
        <v>48</v>
      </c>
      <c r="B53" s="75" t="s">
        <v>17</v>
      </c>
      <c r="C53" s="75" t="s">
        <v>63</v>
      </c>
      <c r="D53" s="78" t="s">
        <v>62</v>
      </c>
      <c r="E53" s="79">
        <v>29</v>
      </c>
      <c r="F53" s="77">
        <v>26.61</v>
      </c>
      <c r="G53" s="80">
        <v>26.61</v>
      </c>
      <c r="H53" s="80">
        <v>26.61</v>
      </c>
      <c r="I53" s="84">
        <f t="shared" si="1"/>
        <v>7983</v>
      </c>
      <c r="J53" s="84">
        <f t="shared" si="2"/>
        <v>18627</v>
      </c>
      <c r="K53" s="84">
        <f t="shared" si="3"/>
        <v>26610</v>
      </c>
      <c r="L53" s="85"/>
    </row>
    <row r="54" s="62" customFormat="1" ht="25" customHeight="1" spans="1:12">
      <c r="A54" s="75">
        <v>49</v>
      </c>
      <c r="B54" s="78" t="s">
        <v>17</v>
      </c>
      <c r="C54" s="78" t="s">
        <v>67</v>
      </c>
      <c r="D54" s="78" t="s">
        <v>68</v>
      </c>
      <c r="E54" s="79">
        <v>39.5</v>
      </c>
      <c r="F54" s="77">
        <v>37.57</v>
      </c>
      <c r="G54" s="77">
        <v>37.57</v>
      </c>
      <c r="H54" s="77">
        <v>37.57</v>
      </c>
      <c r="I54" s="84">
        <f t="shared" si="1"/>
        <v>11271</v>
      </c>
      <c r="J54" s="84">
        <f t="shared" si="2"/>
        <v>26299</v>
      </c>
      <c r="K54" s="84">
        <f t="shared" si="3"/>
        <v>37570</v>
      </c>
      <c r="L54" s="85"/>
    </row>
    <row r="55" s="62" customFormat="1" ht="25" customHeight="1" spans="1:12">
      <c r="A55" s="75">
        <v>50</v>
      </c>
      <c r="B55" s="78" t="s">
        <v>17</v>
      </c>
      <c r="C55" s="78" t="s">
        <v>67</v>
      </c>
      <c r="D55" s="78" t="s">
        <v>62</v>
      </c>
      <c r="E55" s="79">
        <v>20.939</v>
      </c>
      <c r="F55" s="77">
        <v>18.9</v>
      </c>
      <c r="G55" s="77">
        <v>18.9</v>
      </c>
      <c r="H55" s="77">
        <v>18.9</v>
      </c>
      <c r="I55" s="84">
        <f t="shared" si="1"/>
        <v>5670</v>
      </c>
      <c r="J55" s="84">
        <f t="shared" si="2"/>
        <v>13230</v>
      </c>
      <c r="K55" s="84">
        <f t="shared" si="3"/>
        <v>18900</v>
      </c>
      <c r="L55" s="85"/>
    </row>
    <row r="56" s="62" customFormat="1" ht="25" customHeight="1" spans="1:12">
      <c r="A56" s="75">
        <v>51</v>
      </c>
      <c r="B56" s="78" t="s">
        <v>17</v>
      </c>
      <c r="C56" s="78" t="s">
        <v>67</v>
      </c>
      <c r="D56" s="78" t="s">
        <v>48</v>
      </c>
      <c r="E56" s="79">
        <v>19.368</v>
      </c>
      <c r="F56" s="77">
        <v>18.7</v>
      </c>
      <c r="G56" s="77">
        <v>18.7</v>
      </c>
      <c r="H56" s="77">
        <v>18.7</v>
      </c>
      <c r="I56" s="84">
        <f t="shared" si="1"/>
        <v>5610</v>
      </c>
      <c r="J56" s="84">
        <f t="shared" si="2"/>
        <v>13090</v>
      </c>
      <c r="K56" s="84">
        <f t="shared" si="3"/>
        <v>18700</v>
      </c>
      <c r="L56" s="85"/>
    </row>
    <row r="57" s="62" customFormat="1" ht="25" customHeight="1" spans="1:12">
      <c r="A57" s="75">
        <v>52</v>
      </c>
      <c r="B57" s="75" t="s">
        <v>17</v>
      </c>
      <c r="C57" s="75" t="s">
        <v>67</v>
      </c>
      <c r="D57" s="75" t="s">
        <v>69</v>
      </c>
      <c r="E57" s="76">
        <v>51</v>
      </c>
      <c r="F57" s="77">
        <v>48.57</v>
      </c>
      <c r="G57" s="77">
        <v>48.57</v>
      </c>
      <c r="H57" s="77">
        <v>48.57</v>
      </c>
      <c r="I57" s="84">
        <f t="shared" si="1"/>
        <v>14571</v>
      </c>
      <c r="J57" s="84">
        <f t="shared" si="2"/>
        <v>33999</v>
      </c>
      <c r="K57" s="84">
        <f t="shared" si="3"/>
        <v>48570</v>
      </c>
      <c r="L57" s="85"/>
    </row>
    <row r="58" s="62" customFormat="1" ht="25" customHeight="1" spans="1:12">
      <c r="A58" s="75">
        <v>53</v>
      </c>
      <c r="B58" s="75" t="s">
        <v>17</v>
      </c>
      <c r="C58" s="75" t="s">
        <v>67</v>
      </c>
      <c r="D58" s="75" t="s">
        <v>29</v>
      </c>
      <c r="E58" s="76">
        <v>51</v>
      </c>
      <c r="F58" s="77">
        <v>47.59</v>
      </c>
      <c r="G58" s="77">
        <v>47.59</v>
      </c>
      <c r="H58" s="77">
        <v>47.59</v>
      </c>
      <c r="I58" s="84">
        <f t="shared" si="1"/>
        <v>14277</v>
      </c>
      <c r="J58" s="84">
        <f t="shared" si="2"/>
        <v>33313</v>
      </c>
      <c r="K58" s="84">
        <f t="shared" si="3"/>
        <v>47590</v>
      </c>
      <c r="L58" s="85"/>
    </row>
    <row r="59" s="62" customFormat="1" ht="25" customHeight="1" spans="1:12">
      <c r="A59" s="75">
        <v>54</v>
      </c>
      <c r="B59" s="75" t="s">
        <v>17</v>
      </c>
      <c r="C59" s="75" t="s">
        <v>67</v>
      </c>
      <c r="D59" s="75" t="s">
        <v>53</v>
      </c>
      <c r="E59" s="76">
        <v>22.6</v>
      </c>
      <c r="F59" s="77">
        <v>22.12</v>
      </c>
      <c r="G59" s="77">
        <v>22.12</v>
      </c>
      <c r="H59" s="77">
        <v>22.12</v>
      </c>
      <c r="I59" s="84">
        <f t="shared" si="1"/>
        <v>6636</v>
      </c>
      <c r="J59" s="84">
        <f t="shared" si="2"/>
        <v>15484</v>
      </c>
      <c r="K59" s="84">
        <f t="shared" si="3"/>
        <v>22120</v>
      </c>
      <c r="L59" s="85"/>
    </row>
    <row r="60" s="62" customFormat="1" ht="25" customHeight="1" spans="1:12">
      <c r="A60" s="75">
        <v>55</v>
      </c>
      <c r="B60" s="75" t="s">
        <v>17</v>
      </c>
      <c r="C60" s="75" t="s">
        <v>67</v>
      </c>
      <c r="D60" s="75" t="s">
        <v>70</v>
      </c>
      <c r="E60" s="76">
        <v>45.495</v>
      </c>
      <c r="F60" s="77">
        <v>44.41</v>
      </c>
      <c r="G60" s="77">
        <v>44.41</v>
      </c>
      <c r="H60" s="77">
        <v>44.41</v>
      </c>
      <c r="I60" s="84">
        <f t="shared" si="1"/>
        <v>13323</v>
      </c>
      <c r="J60" s="84">
        <f t="shared" si="2"/>
        <v>31087</v>
      </c>
      <c r="K60" s="84">
        <f t="shared" si="3"/>
        <v>44410</v>
      </c>
      <c r="L60" s="85"/>
    </row>
    <row r="61" s="62" customFormat="1" ht="25" customHeight="1" spans="1:12">
      <c r="A61" s="75">
        <v>56</v>
      </c>
      <c r="B61" s="75" t="s">
        <v>17</v>
      </c>
      <c r="C61" s="75" t="s">
        <v>67</v>
      </c>
      <c r="D61" s="75" t="s">
        <v>39</v>
      </c>
      <c r="E61" s="76">
        <v>171.205</v>
      </c>
      <c r="F61" s="77">
        <v>143.96</v>
      </c>
      <c r="G61" s="77">
        <v>143.96</v>
      </c>
      <c r="H61" s="77">
        <v>143.96</v>
      </c>
      <c r="I61" s="84">
        <f t="shared" si="1"/>
        <v>43188</v>
      </c>
      <c r="J61" s="84">
        <f t="shared" si="2"/>
        <v>100772</v>
      </c>
      <c r="K61" s="84">
        <f t="shared" si="3"/>
        <v>143960</v>
      </c>
      <c r="L61" s="85"/>
    </row>
    <row r="62" s="62" customFormat="1" ht="25" customHeight="1" spans="1:12">
      <c r="A62" s="75">
        <v>57</v>
      </c>
      <c r="B62" s="75" t="s">
        <v>71</v>
      </c>
      <c r="C62" s="75" t="s">
        <v>72</v>
      </c>
      <c r="D62" s="75" t="s">
        <v>73</v>
      </c>
      <c r="E62" s="76">
        <v>64.073</v>
      </c>
      <c r="F62" s="77">
        <v>64.073</v>
      </c>
      <c r="G62" s="77">
        <v>64.073</v>
      </c>
      <c r="H62" s="77">
        <v>64.073</v>
      </c>
      <c r="I62" s="84">
        <f t="shared" si="1"/>
        <v>19221.9</v>
      </c>
      <c r="J62" s="84">
        <f t="shared" si="2"/>
        <v>44851.1</v>
      </c>
      <c r="K62" s="84">
        <f t="shared" si="3"/>
        <v>64073</v>
      </c>
      <c r="L62" s="85"/>
    </row>
    <row r="63" s="62" customFormat="1" ht="25" customHeight="1" spans="1:12">
      <c r="A63" s="75">
        <v>58</v>
      </c>
      <c r="B63" s="75" t="s">
        <v>71</v>
      </c>
      <c r="C63" s="75" t="s">
        <v>74</v>
      </c>
      <c r="D63" s="75" t="s">
        <v>75</v>
      </c>
      <c r="E63" s="76">
        <v>18.97</v>
      </c>
      <c r="F63" s="77">
        <v>17.31</v>
      </c>
      <c r="G63" s="77">
        <v>17.31</v>
      </c>
      <c r="H63" s="77">
        <v>17.31</v>
      </c>
      <c r="I63" s="84">
        <f t="shared" si="1"/>
        <v>5193</v>
      </c>
      <c r="J63" s="84">
        <f t="shared" si="2"/>
        <v>12117</v>
      </c>
      <c r="K63" s="84">
        <f t="shared" si="3"/>
        <v>17310</v>
      </c>
      <c r="L63" s="85"/>
    </row>
    <row r="64" s="62" customFormat="1" ht="25" customHeight="1" spans="1:12">
      <c r="A64" s="75">
        <v>59</v>
      </c>
      <c r="B64" s="75" t="s">
        <v>71</v>
      </c>
      <c r="C64" s="75" t="s">
        <v>76</v>
      </c>
      <c r="D64" s="75" t="s">
        <v>77</v>
      </c>
      <c r="E64" s="76">
        <v>50</v>
      </c>
      <c r="F64" s="77">
        <v>47.71</v>
      </c>
      <c r="G64" s="77">
        <v>47.71</v>
      </c>
      <c r="H64" s="77">
        <v>47.71</v>
      </c>
      <c r="I64" s="84">
        <f t="shared" si="1"/>
        <v>14313</v>
      </c>
      <c r="J64" s="84">
        <f t="shared" si="2"/>
        <v>33397</v>
      </c>
      <c r="K64" s="84">
        <f t="shared" si="3"/>
        <v>47710</v>
      </c>
      <c r="L64" s="85"/>
    </row>
    <row r="65" s="62" customFormat="1" ht="25" customHeight="1" spans="1:12">
      <c r="A65" s="75">
        <v>60</v>
      </c>
      <c r="B65" s="75" t="s">
        <v>71</v>
      </c>
      <c r="C65" s="75" t="s">
        <v>78</v>
      </c>
      <c r="D65" s="75" t="s">
        <v>79</v>
      </c>
      <c r="E65" s="76">
        <v>20.1</v>
      </c>
      <c r="F65" s="77">
        <v>15.15</v>
      </c>
      <c r="G65" s="77">
        <v>15.15</v>
      </c>
      <c r="H65" s="77">
        <v>15.15</v>
      </c>
      <c r="I65" s="84">
        <f t="shared" si="1"/>
        <v>4545</v>
      </c>
      <c r="J65" s="84">
        <f t="shared" si="2"/>
        <v>10605</v>
      </c>
      <c r="K65" s="84">
        <f t="shared" si="3"/>
        <v>15150</v>
      </c>
      <c r="L65" s="85"/>
    </row>
    <row r="66" s="62" customFormat="1" ht="25" customHeight="1" spans="1:12">
      <c r="A66" s="75">
        <v>61</v>
      </c>
      <c r="B66" s="75" t="s">
        <v>71</v>
      </c>
      <c r="C66" s="75" t="s">
        <v>80</v>
      </c>
      <c r="D66" s="75" t="s">
        <v>81</v>
      </c>
      <c r="E66" s="76">
        <v>90.789</v>
      </c>
      <c r="F66" s="77">
        <v>90.789</v>
      </c>
      <c r="G66" s="77">
        <v>90.789</v>
      </c>
      <c r="H66" s="77">
        <v>90.789</v>
      </c>
      <c r="I66" s="84">
        <f t="shared" si="1"/>
        <v>27236.7</v>
      </c>
      <c r="J66" s="84">
        <f t="shared" si="2"/>
        <v>63552.3</v>
      </c>
      <c r="K66" s="84">
        <f t="shared" si="3"/>
        <v>90789</v>
      </c>
      <c r="L66" s="85"/>
    </row>
    <row r="67" s="62" customFormat="1" ht="25" customHeight="1" spans="1:12">
      <c r="A67" s="75">
        <v>62</v>
      </c>
      <c r="B67" s="75" t="s">
        <v>71</v>
      </c>
      <c r="C67" s="75" t="s">
        <v>82</v>
      </c>
      <c r="D67" s="75" t="s">
        <v>83</v>
      </c>
      <c r="E67" s="76">
        <v>140</v>
      </c>
      <c r="F67" s="77">
        <v>139.34</v>
      </c>
      <c r="G67" s="77">
        <v>139.34</v>
      </c>
      <c r="H67" s="77">
        <v>139.34</v>
      </c>
      <c r="I67" s="84">
        <f t="shared" si="1"/>
        <v>41802</v>
      </c>
      <c r="J67" s="84">
        <f t="shared" si="2"/>
        <v>97538</v>
      </c>
      <c r="K67" s="84">
        <f t="shared" si="3"/>
        <v>139340</v>
      </c>
      <c r="L67" s="85"/>
    </row>
    <row r="68" s="62" customFormat="1" ht="25" customHeight="1" spans="1:12">
      <c r="A68" s="75">
        <v>63</v>
      </c>
      <c r="B68" s="75" t="s">
        <v>71</v>
      </c>
      <c r="C68" s="75" t="s">
        <v>84</v>
      </c>
      <c r="D68" s="75" t="s">
        <v>85</v>
      </c>
      <c r="E68" s="76">
        <v>50.965</v>
      </c>
      <c r="F68" s="77">
        <v>48.57</v>
      </c>
      <c r="G68" s="77">
        <v>48.57</v>
      </c>
      <c r="H68" s="77">
        <v>48.57</v>
      </c>
      <c r="I68" s="84">
        <f t="shared" si="1"/>
        <v>14571</v>
      </c>
      <c r="J68" s="84">
        <f t="shared" si="2"/>
        <v>33999</v>
      </c>
      <c r="K68" s="84">
        <f t="shared" si="3"/>
        <v>48570</v>
      </c>
      <c r="L68" s="85"/>
    </row>
    <row r="69" s="62" customFormat="1" ht="25" customHeight="1" spans="1:12">
      <c r="A69" s="75">
        <v>64</v>
      </c>
      <c r="B69" s="75" t="s">
        <v>71</v>
      </c>
      <c r="C69" s="75" t="s">
        <v>86</v>
      </c>
      <c r="D69" s="75" t="s">
        <v>87</v>
      </c>
      <c r="E69" s="76">
        <v>90</v>
      </c>
      <c r="F69" s="77">
        <v>77.31</v>
      </c>
      <c r="G69" s="77">
        <v>77.31</v>
      </c>
      <c r="H69" s="77">
        <v>77.31</v>
      </c>
      <c r="I69" s="84">
        <f t="shared" si="1"/>
        <v>23193</v>
      </c>
      <c r="J69" s="84">
        <f t="shared" si="2"/>
        <v>54117</v>
      </c>
      <c r="K69" s="84">
        <f t="shared" si="3"/>
        <v>77310</v>
      </c>
      <c r="L69" s="85"/>
    </row>
    <row r="70" s="62" customFormat="1" ht="25" customHeight="1" spans="1:12">
      <c r="A70" s="75">
        <v>65</v>
      </c>
      <c r="B70" s="75" t="s">
        <v>71</v>
      </c>
      <c r="C70" s="75" t="s">
        <v>88</v>
      </c>
      <c r="D70" s="75" t="s">
        <v>89</v>
      </c>
      <c r="E70" s="76">
        <v>19.308</v>
      </c>
      <c r="F70" s="77">
        <v>15.09</v>
      </c>
      <c r="G70" s="77">
        <v>15.09</v>
      </c>
      <c r="H70" s="77">
        <v>15.09</v>
      </c>
      <c r="I70" s="84">
        <f t="shared" ref="I70:I125" si="4">ROUND(H70*300,2)</f>
        <v>4527</v>
      </c>
      <c r="J70" s="84">
        <f t="shared" ref="J70:J125" si="5">ROUND(H70*700,2)</f>
        <v>10563</v>
      </c>
      <c r="K70" s="84">
        <f t="shared" ref="K70:K125" si="6">I70+J70</f>
        <v>15090</v>
      </c>
      <c r="L70" s="85"/>
    </row>
    <row r="71" s="62" customFormat="1" ht="25" customHeight="1" spans="1:12">
      <c r="A71" s="75">
        <v>66</v>
      </c>
      <c r="B71" s="75" t="s">
        <v>71</v>
      </c>
      <c r="C71" s="75" t="s">
        <v>90</v>
      </c>
      <c r="D71" s="75" t="s">
        <v>91</v>
      </c>
      <c r="E71" s="76">
        <v>15.836</v>
      </c>
      <c r="F71" s="77">
        <v>15.21</v>
      </c>
      <c r="G71" s="77">
        <v>15.21</v>
      </c>
      <c r="H71" s="77">
        <v>15.21</v>
      </c>
      <c r="I71" s="84">
        <f t="shared" si="4"/>
        <v>4563</v>
      </c>
      <c r="J71" s="84">
        <f t="shared" si="5"/>
        <v>10647</v>
      </c>
      <c r="K71" s="84">
        <f t="shared" si="6"/>
        <v>15210</v>
      </c>
      <c r="L71" s="85"/>
    </row>
    <row r="72" s="62" customFormat="1" ht="25" customHeight="1" spans="1:12">
      <c r="A72" s="75">
        <v>67</v>
      </c>
      <c r="B72" s="75" t="s">
        <v>71</v>
      </c>
      <c r="C72" s="75" t="s">
        <v>92</v>
      </c>
      <c r="D72" s="75" t="s">
        <v>93</v>
      </c>
      <c r="E72" s="76">
        <v>54.787</v>
      </c>
      <c r="F72" s="77">
        <v>47.22</v>
      </c>
      <c r="G72" s="77">
        <v>47.22</v>
      </c>
      <c r="H72" s="77">
        <v>47.22</v>
      </c>
      <c r="I72" s="84">
        <f t="shared" si="4"/>
        <v>14166</v>
      </c>
      <c r="J72" s="84">
        <f t="shared" si="5"/>
        <v>33054</v>
      </c>
      <c r="K72" s="84">
        <f t="shared" si="6"/>
        <v>47220</v>
      </c>
      <c r="L72" s="85"/>
    </row>
    <row r="73" s="62" customFormat="1" ht="25" customHeight="1" spans="1:12">
      <c r="A73" s="75">
        <v>68</v>
      </c>
      <c r="B73" s="75" t="s">
        <v>71</v>
      </c>
      <c r="C73" s="75" t="s">
        <v>94</v>
      </c>
      <c r="D73" s="75" t="s">
        <v>95</v>
      </c>
      <c r="E73" s="76">
        <v>21.987</v>
      </c>
      <c r="F73" s="77">
        <v>21.987</v>
      </c>
      <c r="G73" s="77">
        <v>21.987</v>
      </c>
      <c r="H73" s="77">
        <v>21.987</v>
      </c>
      <c r="I73" s="84">
        <f t="shared" si="4"/>
        <v>6596.1</v>
      </c>
      <c r="J73" s="84">
        <f t="shared" si="5"/>
        <v>15390.9</v>
      </c>
      <c r="K73" s="84">
        <f t="shared" si="6"/>
        <v>21987</v>
      </c>
      <c r="L73" s="85"/>
    </row>
    <row r="74" s="62" customFormat="1" ht="25" customHeight="1" spans="1:12">
      <c r="A74" s="75">
        <v>69</v>
      </c>
      <c r="B74" s="75" t="s">
        <v>71</v>
      </c>
      <c r="C74" s="75" t="s">
        <v>96</v>
      </c>
      <c r="D74" s="75" t="s">
        <v>81</v>
      </c>
      <c r="E74" s="76">
        <v>27.057</v>
      </c>
      <c r="F74" s="77">
        <v>25.04</v>
      </c>
      <c r="G74" s="77">
        <v>25.04</v>
      </c>
      <c r="H74" s="77">
        <v>25.04</v>
      </c>
      <c r="I74" s="84">
        <f t="shared" si="4"/>
        <v>7512</v>
      </c>
      <c r="J74" s="84">
        <f t="shared" si="5"/>
        <v>17528</v>
      </c>
      <c r="K74" s="84">
        <f t="shared" si="6"/>
        <v>25040</v>
      </c>
      <c r="L74" s="85"/>
    </row>
    <row r="75" s="62" customFormat="1" ht="25" customHeight="1" spans="1:12">
      <c r="A75" s="75">
        <v>70</v>
      </c>
      <c r="B75" s="75" t="s">
        <v>71</v>
      </c>
      <c r="C75" s="75" t="s">
        <v>97</v>
      </c>
      <c r="D75" s="75" t="s">
        <v>98</v>
      </c>
      <c r="E75" s="76">
        <v>50</v>
      </c>
      <c r="F75" s="77">
        <v>22.9</v>
      </c>
      <c r="G75" s="77">
        <v>22.9</v>
      </c>
      <c r="H75" s="77">
        <v>22.9</v>
      </c>
      <c r="I75" s="84">
        <f t="shared" si="4"/>
        <v>6870</v>
      </c>
      <c r="J75" s="84">
        <f t="shared" si="5"/>
        <v>16030</v>
      </c>
      <c r="K75" s="84">
        <f t="shared" si="6"/>
        <v>22900</v>
      </c>
      <c r="L75" s="85"/>
    </row>
    <row r="76" s="62" customFormat="1" ht="25" customHeight="1" spans="1:12">
      <c r="A76" s="75">
        <v>71</v>
      </c>
      <c r="B76" s="75" t="s">
        <v>71</v>
      </c>
      <c r="C76" s="75" t="s">
        <v>99</v>
      </c>
      <c r="D76" s="75" t="s">
        <v>100</v>
      </c>
      <c r="E76" s="76">
        <v>26</v>
      </c>
      <c r="F76" s="77">
        <v>21.12</v>
      </c>
      <c r="G76" s="77">
        <v>21.12</v>
      </c>
      <c r="H76" s="77">
        <v>21.12</v>
      </c>
      <c r="I76" s="84">
        <f t="shared" si="4"/>
        <v>6336</v>
      </c>
      <c r="J76" s="84">
        <f t="shared" si="5"/>
        <v>14784</v>
      </c>
      <c r="K76" s="84">
        <f t="shared" si="6"/>
        <v>21120</v>
      </c>
      <c r="L76" s="85"/>
    </row>
    <row r="77" s="62" customFormat="1" ht="25" customHeight="1" spans="1:12">
      <c r="A77" s="75">
        <v>72</v>
      </c>
      <c r="B77" s="75" t="s">
        <v>71</v>
      </c>
      <c r="C77" s="75" t="s">
        <v>101</v>
      </c>
      <c r="D77" s="75" t="s">
        <v>98</v>
      </c>
      <c r="E77" s="76">
        <v>230.725</v>
      </c>
      <c r="F77" s="77">
        <v>227.15</v>
      </c>
      <c r="G77" s="77">
        <v>227.15</v>
      </c>
      <c r="H77" s="77">
        <v>227.15</v>
      </c>
      <c r="I77" s="84">
        <f t="shared" si="4"/>
        <v>68145</v>
      </c>
      <c r="J77" s="84">
        <f t="shared" si="5"/>
        <v>159005</v>
      </c>
      <c r="K77" s="84">
        <f t="shared" si="6"/>
        <v>227150</v>
      </c>
      <c r="L77" s="85"/>
    </row>
    <row r="78" s="62" customFormat="1" ht="40" customHeight="1" spans="1:12">
      <c r="A78" s="75">
        <v>73</v>
      </c>
      <c r="B78" s="75" t="s">
        <v>71</v>
      </c>
      <c r="C78" s="75" t="s">
        <v>102</v>
      </c>
      <c r="D78" s="75" t="s">
        <v>73</v>
      </c>
      <c r="E78" s="76">
        <v>45</v>
      </c>
      <c r="F78" s="77">
        <v>43.18</v>
      </c>
      <c r="G78" s="77">
        <v>43.18</v>
      </c>
      <c r="H78" s="77">
        <v>43.18</v>
      </c>
      <c r="I78" s="84">
        <f t="shared" si="4"/>
        <v>12954</v>
      </c>
      <c r="J78" s="84">
        <f t="shared" si="5"/>
        <v>30226</v>
      </c>
      <c r="K78" s="84">
        <f t="shared" si="6"/>
        <v>43180</v>
      </c>
      <c r="L78" s="85"/>
    </row>
    <row r="79" s="62" customFormat="1" ht="25" customHeight="1" spans="1:12">
      <c r="A79" s="75">
        <v>74</v>
      </c>
      <c r="B79" s="75" t="s">
        <v>71</v>
      </c>
      <c r="C79" s="75" t="s">
        <v>103</v>
      </c>
      <c r="D79" s="75" t="s">
        <v>104</v>
      </c>
      <c r="E79" s="76">
        <v>17.39</v>
      </c>
      <c r="F79" s="77">
        <v>17.02</v>
      </c>
      <c r="G79" s="77">
        <v>17.02</v>
      </c>
      <c r="H79" s="77">
        <v>17.02</v>
      </c>
      <c r="I79" s="84">
        <f t="shared" si="4"/>
        <v>5106</v>
      </c>
      <c r="J79" s="84">
        <f t="shared" si="5"/>
        <v>11914</v>
      </c>
      <c r="K79" s="84">
        <f t="shared" si="6"/>
        <v>17020</v>
      </c>
      <c r="L79" s="85"/>
    </row>
    <row r="80" s="62" customFormat="1" ht="25" customHeight="1" spans="1:12">
      <c r="A80" s="75">
        <v>75</v>
      </c>
      <c r="B80" s="75" t="s">
        <v>71</v>
      </c>
      <c r="C80" s="75" t="s">
        <v>105</v>
      </c>
      <c r="D80" s="75" t="s">
        <v>106</v>
      </c>
      <c r="E80" s="76">
        <v>34.9</v>
      </c>
      <c r="F80" s="77">
        <v>34.9</v>
      </c>
      <c r="G80" s="77">
        <v>34.9</v>
      </c>
      <c r="H80" s="77">
        <v>34.9</v>
      </c>
      <c r="I80" s="84">
        <f t="shared" si="4"/>
        <v>10470</v>
      </c>
      <c r="J80" s="84">
        <f t="shared" si="5"/>
        <v>24430</v>
      </c>
      <c r="K80" s="84">
        <f t="shared" si="6"/>
        <v>34900</v>
      </c>
      <c r="L80" s="85"/>
    </row>
    <row r="81" s="62" customFormat="1" ht="25" customHeight="1" spans="1:12">
      <c r="A81" s="75">
        <v>76</v>
      </c>
      <c r="B81" s="75" t="s">
        <v>71</v>
      </c>
      <c r="C81" s="75" t="s">
        <v>103</v>
      </c>
      <c r="D81" s="75" t="s">
        <v>107</v>
      </c>
      <c r="E81" s="76">
        <v>17</v>
      </c>
      <c r="F81" s="77">
        <v>17</v>
      </c>
      <c r="G81" s="77">
        <v>17</v>
      </c>
      <c r="H81" s="77">
        <v>17</v>
      </c>
      <c r="I81" s="84">
        <f t="shared" si="4"/>
        <v>5100</v>
      </c>
      <c r="J81" s="84">
        <f t="shared" si="5"/>
        <v>11900</v>
      </c>
      <c r="K81" s="84">
        <f t="shared" si="6"/>
        <v>17000</v>
      </c>
      <c r="L81" s="85"/>
    </row>
    <row r="82" s="62" customFormat="1" ht="25" customHeight="1" spans="1:12">
      <c r="A82" s="75">
        <v>77</v>
      </c>
      <c r="B82" s="75" t="s">
        <v>71</v>
      </c>
      <c r="C82" s="75" t="s">
        <v>108</v>
      </c>
      <c r="D82" s="75" t="s">
        <v>109</v>
      </c>
      <c r="E82" s="76">
        <v>43.8</v>
      </c>
      <c r="F82" s="77">
        <v>43.8</v>
      </c>
      <c r="G82" s="77">
        <v>43.8</v>
      </c>
      <c r="H82" s="77">
        <v>43.8</v>
      </c>
      <c r="I82" s="84">
        <f t="shared" si="4"/>
        <v>13140</v>
      </c>
      <c r="J82" s="84">
        <f t="shared" si="5"/>
        <v>30660</v>
      </c>
      <c r="K82" s="84">
        <f t="shared" si="6"/>
        <v>43800</v>
      </c>
      <c r="L82" s="85"/>
    </row>
    <row r="83" s="62" customFormat="1" ht="25" customHeight="1" spans="1:12">
      <c r="A83" s="75">
        <v>78</v>
      </c>
      <c r="B83" s="75" t="s">
        <v>71</v>
      </c>
      <c r="C83" s="75" t="s">
        <v>110</v>
      </c>
      <c r="D83" s="75" t="s">
        <v>111</v>
      </c>
      <c r="E83" s="76">
        <v>29.1</v>
      </c>
      <c r="F83" s="77">
        <v>28.72</v>
      </c>
      <c r="G83" s="77">
        <v>28.72</v>
      </c>
      <c r="H83" s="77">
        <v>28.72</v>
      </c>
      <c r="I83" s="84">
        <f t="shared" si="4"/>
        <v>8616</v>
      </c>
      <c r="J83" s="84">
        <f t="shared" si="5"/>
        <v>20104</v>
      </c>
      <c r="K83" s="84">
        <f t="shared" si="6"/>
        <v>28720</v>
      </c>
      <c r="L83" s="85"/>
    </row>
    <row r="84" s="62" customFormat="1" ht="25" customHeight="1" spans="1:12">
      <c r="A84" s="75">
        <v>79</v>
      </c>
      <c r="B84" s="75" t="s">
        <v>71</v>
      </c>
      <c r="C84" s="75" t="s">
        <v>112</v>
      </c>
      <c r="D84" s="75" t="s">
        <v>113</v>
      </c>
      <c r="E84" s="76">
        <v>16</v>
      </c>
      <c r="F84" s="77">
        <v>15.25</v>
      </c>
      <c r="G84" s="77">
        <v>15.25</v>
      </c>
      <c r="H84" s="77">
        <v>15.25</v>
      </c>
      <c r="I84" s="84">
        <f t="shared" si="4"/>
        <v>4575</v>
      </c>
      <c r="J84" s="84">
        <f t="shared" si="5"/>
        <v>10675</v>
      </c>
      <c r="K84" s="84">
        <f t="shared" si="6"/>
        <v>15250</v>
      </c>
      <c r="L84" s="85"/>
    </row>
    <row r="85" s="62" customFormat="1" ht="25" customHeight="1" spans="1:12">
      <c r="A85" s="75">
        <v>80</v>
      </c>
      <c r="B85" s="75" t="s">
        <v>71</v>
      </c>
      <c r="C85" s="75" t="s">
        <v>114</v>
      </c>
      <c r="D85" s="75" t="s">
        <v>115</v>
      </c>
      <c r="E85" s="76">
        <v>660</v>
      </c>
      <c r="F85" s="77">
        <v>609.65</v>
      </c>
      <c r="G85" s="77">
        <v>609.65</v>
      </c>
      <c r="H85" s="77">
        <v>609.65</v>
      </c>
      <c r="I85" s="84">
        <f t="shared" si="4"/>
        <v>182895</v>
      </c>
      <c r="J85" s="84">
        <f t="shared" si="5"/>
        <v>426755</v>
      </c>
      <c r="K85" s="84">
        <f t="shared" si="6"/>
        <v>609650</v>
      </c>
      <c r="L85" s="85"/>
    </row>
    <row r="86" s="62" customFormat="1" ht="40" customHeight="1" spans="1:12">
      <c r="A86" s="75">
        <v>81</v>
      </c>
      <c r="B86" s="75" t="s">
        <v>71</v>
      </c>
      <c r="C86" s="75" t="s">
        <v>116</v>
      </c>
      <c r="D86" s="75" t="s">
        <v>117</v>
      </c>
      <c r="E86" s="76">
        <v>40</v>
      </c>
      <c r="F86" s="77">
        <v>31.62</v>
      </c>
      <c r="G86" s="77">
        <v>31.62</v>
      </c>
      <c r="H86" s="77">
        <v>31.62</v>
      </c>
      <c r="I86" s="84">
        <f t="shared" si="4"/>
        <v>9486</v>
      </c>
      <c r="J86" s="84">
        <f t="shared" si="5"/>
        <v>22134</v>
      </c>
      <c r="K86" s="84">
        <f t="shared" si="6"/>
        <v>31620</v>
      </c>
      <c r="L86" s="85"/>
    </row>
    <row r="87" s="62" customFormat="1" ht="25" customHeight="1" spans="1:12">
      <c r="A87" s="75">
        <v>82</v>
      </c>
      <c r="B87" s="75" t="s">
        <v>71</v>
      </c>
      <c r="C87" s="75" t="s">
        <v>110</v>
      </c>
      <c r="D87" s="75" t="s">
        <v>118</v>
      </c>
      <c r="E87" s="76">
        <v>38</v>
      </c>
      <c r="F87" s="77">
        <v>34.17</v>
      </c>
      <c r="G87" s="77">
        <v>34.17</v>
      </c>
      <c r="H87" s="77">
        <v>34.17</v>
      </c>
      <c r="I87" s="84">
        <f t="shared" si="4"/>
        <v>10251</v>
      </c>
      <c r="J87" s="84">
        <f t="shared" si="5"/>
        <v>23919</v>
      </c>
      <c r="K87" s="84">
        <f t="shared" si="6"/>
        <v>34170</v>
      </c>
      <c r="L87" s="85"/>
    </row>
    <row r="88" s="62" customFormat="1" ht="25" customHeight="1" spans="1:12">
      <c r="A88" s="75">
        <v>83</v>
      </c>
      <c r="B88" s="75" t="s">
        <v>71</v>
      </c>
      <c r="C88" s="75" t="s">
        <v>110</v>
      </c>
      <c r="D88" s="75" t="s">
        <v>119</v>
      </c>
      <c r="E88" s="76">
        <v>25</v>
      </c>
      <c r="F88" s="77">
        <v>24.36</v>
      </c>
      <c r="G88" s="77">
        <v>24.36</v>
      </c>
      <c r="H88" s="77">
        <v>24.36</v>
      </c>
      <c r="I88" s="84">
        <f t="shared" si="4"/>
        <v>7308</v>
      </c>
      <c r="J88" s="84">
        <f t="shared" si="5"/>
        <v>17052</v>
      </c>
      <c r="K88" s="84">
        <f t="shared" si="6"/>
        <v>24360</v>
      </c>
      <c r="L88" s="85"/>
    </row>
    <row r="89" s="62" customFormat="1" ht="25" customHeight="1" spans="1:12">
      <c r="A89" s="75">
        <v>84</v>
      </c>
      <c r="B89" s="75" t="s">
        <v>71</v>
      </c>
      <c r="C89" s="75" t="s">
        <v>120</v>
      </c>
      <c r="D89" s="75" t="s">
        <v>121</v>
      </c>
      <c r="E89" s="76">
        <v>225.533</v>
      </c>
      <c r="F89" s="77">
        <v>215.89</v>
      </c>
      <c r="G89" s="77">
        <v>215.89</v>
      </c>
      <c r="H89" s="77">
        <v>215.89</v>
      </c>
      <c r="I89" s="84">
        <f t="shared" si="4"/>
        <v>64767</v>
      </c>
      <c r="J89" s="84">
        <f t="shared" si="5"/>
        <v>151123</v>
      </c>
      <c r="K89" s="84">
        <f t="shared" si="6"/>
        <v>215890</v>
      </c>
      <c r="L89" s="85"/>
    </row>
    <row r="90" s="62" customFormat="1" ht="40" customHeight="1" spans="1:12">
      <c r="A90" s="75">
        <v>85</v>
      </c>
      <c r="B90" s="75" t="s">
        <v>71</v>
      </c>
      <c r="C90" s="75" t="s">
        <v>122</v>
      </c>
      <c r="D90" s="75" t="s">
        <v>123</v>
      </c>
      <c r="E90" s="76">
        <v>135</v>
      </c>
      <c r="F90" s="77">
        <v>107.53</v>
      </c>
      <c r="G90" s="77">
        <v>107.53</v>
      </c>
      <c r="H90" s="77">
        <v>107.53</v>
      </c>
      <c r="I90" s="84">
        <f t="shared" si="4"/>
        <v>32259</v>
      </c>
      <c r="J90" s="84">
        <f t="shared" si="5"/>
        <v>75271</v>
      </c>
      <c r="K90" s="84">
        <f t="shared" si="6"/>
        <v>107530</v>
      </c>
      <c r="L90" s="85"/>
    </row>
    <row r="91" s="62" customFormat="1" ht="25" customHeight="1" spans="1:12">
      <c r="A91" s="75">
        <v>86</v>
      </c>
      <c r="B91" s="75" t="s">
        <v>71</v>
      </c>
      <c r="C91" s="75" t="s">
        <v>120</v>
      </c>
      <c r="D91" s="75" t="s">
        <v>124</v>
      </c>
      <c r="E91" s="76">
        <v>100</v>
      </c>
      <c r="F91" s="77">
        <v>63.63</v>
      </c>
      <c r="G91" s="77">
        <v>63.63</v>
      </c>
      <c r="H91" s="77">
        <v>63.63</v>
      </c>
      <c r="I91" s="84">
        <f t="shared" si="4"/>
        <v>19089</v>
      </c>
      <c r="J91" s="84">
        <f t="shared" si="5"/>
        <v>44541</v>
      </c>
      <c r="K91" s="84">
        <f t="shared" si="6"/>
        <v>63630</v>
      </c>
      <c r="L91" s="85"/>
    </row>
    <row r="92" s="62" customFormat="1" ht="25" customHeight="1" spans="1:12">
      <c r="A92" s="75">
        <v>87</v>
      </c>
      <c r="B92" s="75" t="s">
        <v>71</v>
      </c>
      <c r="C92" s="75" t="s">
        <v>125</v>
      </c>
      <c r="D92" s="75" t="s">
        <v>126</v>
      </c>
      <c r="E92" s="76">
        <v>25</v>
      </c>
      <c r="F92" s="77">
        <v>24.39</v>
      </c>
      <c r="G92" s="77">
        <v>24.39</v>
      </c>
      <c r="H92" s="77">
        <v>24.39</v>
      </c>
      <c r="I92" s="84">
        <f t="shared" si="4"/>
        <v>7317</v>
      </c>
      <c r="J92" s="84">
        <f t="shared" si="5"/>
        <v>17073</v>
      </c>
      <c r="K92" s="84">
        <f t="shared" si="6"/>
        <v>24390</v>
      </c>
      <c r="L92" s="85"/>
    </row>
    <row r="93" s="62" customFormat="1" ht="25" customHeight="1" spans="1:12">
      <c r="A93" s="75">
        <v>88</v>
      </c>
      <c r="B93" s="75" t="s">
        <v>71</v>
      </c>
      <c r="C93" s="75" t="s">
        <v>127</v>
      </c>
      <c r="D93" s="75" t="s">
        <v>128</v>
      </c>
      <c r="E93" s="76">
        <v>34</v>
      </c>
      <c r="F93" s="77">
        <v>33.5</v>
      </c>
      <c r="G93" s="77">
        <v>33.5</v>
      </c>
      <c r="H93" s="77">
        <v>33.5</v>
      </c>
      <c r="I93" s="84">
        <f t="shared" si="4"/>
        <v>10050</v>
      </c>
      <c r="J93" s="84">
        <f t="shared" si="5"/>
        <v>23450</v>
      </c>
      <c r="K93" s="84">
        <f t="shared" si="6"/>
        <v>33500</v>
      </c>
      <c r="L93" s="85"/>
    </row>
    <row r="94" s="62" customFormat="1" ht="25" customHeight="1" spans="1:12">
      <c r="A94" s="75">
        <v>89</v>
      </c>
      <c r="B94" s="75" t="s">
        <v>71</v>
      </c>
      <c r="C94" s="75" t="s">
        <v>129</v>
      </c>
      <c r="D94" s="75" t="s">
        <v>130</v>
      </c>
      <c r="E94" s="76">
        <v>121</v>
      </c>
      <c r="F94" s="77">
        <v>118.22</v>
      </c>
      <c r="G94" s="77">
        <v>118.22</v>
      </c>
      <c r="H94" s="77">
        <v>118.22</v>
      </c>
      <c r="I94" s="84">
        <f t="shared" si="4"/>
        <v>35466</v>
      </c>
      <c r="J94" s="84">
        <f t="shared" si="5"/>
        <v>82754</v>
      </c>
      <c r="K94" s="84">
        <f t="shared" si="6"/>
        <v>118220</v>
      </c>
      <c r="L94" s="85"/>
    </row>
    <row r="95" s="62" customFormat="1" ht="25" customHeight="1" spans="1:12">
      <c r="A95" s="75">
        <v>90</v>
      </c>
      <c r="B95" s="75" t="s">
        <v>71</v>
      </c>
      <c r="C95" s="75" t="s">
        <v>131</v>
      </c>
      <c r="D95" s="75" t="s">
        <v>132</v>
      </c>
      <c r="E95" s="76">
        <v>16</v>
      </c>
      <c r="F95" s="77">
        <v>15.03</v>
      </c>
      <c r="G95" s="77">
        <v>15.03</v>
      </c>
      <c r="H95" s="77">
        <v>15.03</v>
      </c>
      <c r="I95" s="84">
        <f t="shared" si="4"/>
        <v>4509</v>
      </c>
      <c r="J95" s="84">
        <f t="shared" si="5"/>
        <v>10521</v>
      </c>
      <c r="K95" s="84">
        <f t="shared" si="6"/>
        <v>15030</v>
      </c>
      <c r="L95" s="85"/>
    </row>
    <row r="96" s="62" customFormat="1" ht="25" customHeight="1" spans="1:12">
      <c r="A96" s="75">
        <v>91</v>
      </c>
      <c r="B96" s="75" t="s">
        <v>71</v>
      </c>
      <c r="C96" s="75" t="s">
        <v>133</v>
      </c>
      <c r="D96" s="75" t="s">
        <v>134</v>
      </c>
      <c r="E96" s="76">
        <v>27</v>
      </c>
      <c r="F96" s="77">
        <v>24.25</v>
      </c>
      <c r="G96" s="77">
        <v>24.25</v>
      </c>
      <c r="H96" s="77">
        <v>24.25</v>
      </c>
      <c r="I96" s="84">
        <f t="shared" si="4"/>
        <v>7275</v>
      </c>
      <c r="J96" s="84">
        <f t="shared" si="5"/>
        <v>16975</v>
      </c>
      <c r="K96" s="84">
        <f t="shared" si="6"/>
        <v>24250</v>
      </c>
      <c r="L96" s="85"/>
    </row>
    <row r="97" s="62" customFormat="1" ht="25" customHeight="1" spans="1:12">
      <c r="A97" s="75">
        <v>92</v>
      </c>
      <c r="B97" s="75" t="s">
        <v>71</v>
      </c>
      <c r="C97" s="75" t="s">
        <v>135</v>
      </c>
      <c r="D97" s="75" t="s">
        <v>136</v>
      </c>
      <c r="E97" s="76">
        <v>21.653</v>
      </c>
      <c r="F97" s="77">
        <v>21.04</v>
      </c>
      <c r="G97" s="77">
        <v>21.04</v>
      </c>
      <c r="H97" s="77">
        <v>21.04</v>
      </c>
      <c r="I97" s="84">
        <f t="shared" si="4"/>
        <v>6312</v>
      </c>
      <c r="J97" s="84">
        <f t="shared" si="5"/>
        <v>14728</v>
      </c>
      <c r="K97" s="84">
        <f t="shared" si="6"/>
        <v>21040</v>
      </c>
      <c r="L97" s="85"/>
    </row>
    <row r="98" s="62" customFormat="1" ht="25" customHeight="1" spans="1:12">
      <c r="A98" s="75">
        <v>93</v>
      </c>
      <c r="B98" s="75" t="s">
        <v>71</v>
      </c>
      <c r="C98" s="75" t="s">
        <v>137</v>
      </c>
      <c r="D98" s="75" t="s">
        <v>138</v>
      </c>
      <c r="E98" s="76">
        <v>32.5</v>
      </c>
      <c r="F98" s="77">
        <v>31.97</v>
      </c>
      <c r="G98" s="77">
        <v>31.97</v>
      </c>
      <c r="H98" s="77">
        <v>31.97</v>
      </c>
      <c r="I98" s="84">
        <f t="shared" si="4"/>
        <v>9591</v>
      </c>
      <c r="J98" s="84">
        <f t="shared" si="5"/>
        <v>22379</v>
      </c>
      <c r="K98" s="84">
        <f t="shared" si="6"/>
        <v>31970</v>
      </c>
      <c r="L98" s="85"/>
    </row>
    <row r="99" s="62" customFormat="1" ht="25" customHeight="1" spans="1:12">
      <c r="A99" s="75">
        <v>94</v>
      </c>
      <c r="B99" s="75" t="s">
        <v>71</v>
      </c>
      <c r="C99" s="75" t="s">
        <v>139</v>
      </c>
      <c r="D99" s="75" t="s">
        <v>140</v>
      </c>
      <c r="E99" s="76">
        <v>38.5</v>
      </c>
      <c r="F99" s="77">
        <v>38.19</v>
      </c>
      <c r="G99" s="77">
        <v>38.19</v>
      </c>
      <c r="H99" s="77">
        <v>38.19</v>
      </c>
      <c r="I99" s="84">
        <f t="shared" si="4"/>
        <v>11457</v>
      </c>
      <c r="J99" s="84">
        <f t="shared" si="5"/>
        <v>26733</v>
      </c>
      <c r="K99" s="84">
        <f t="shared" si="6"/>
        <v>38190</v>
      </c>
      <c r="L99" s="85"/>
    </row>
    <row r="100" s="62" customFormat="1" ht="25" customHeight="1" spans="1:12">
      <c r="A100" s="75">
        <v>95</v>
      </c>
      <c r="B100" s="75" t="s">
        <v>141</v>
      </c>
      <c r="C100" s="75" t="s">
        <v>141</v>
      </c>
      <c r="D100" s="75" t="s">
        <v>142</v>
      </c>
      <c r="E100" s="76">
        <v>1713.4</v>
      </c>
      <c r="F100" s="77">
        <v>1713.4</v>
      </c>
      <c r="G100" s="77">
        <v>1713.4</v>
      </c>
      <c r="H100" s="77">
        <v>1713.4</v>
      </c>
      <c r="I100" s="84">
        <f t="shared" si="4"/>
        <v>514020</v>
      </c>
      <c r="J100" s="84">
        <f t="shared" si="5"/>
        <v>1199380</v>
      </c>
      <c r="K100" s="84">
        <f t="shared" si="6"/>
        <v>1713400</v>
      </c>
      <c r="L100" s="85"/>
    </row>
    <row r="101" s="62" customFormat="1" ht="25" customHeight="1" spans="1:12">
      <c r="A101" s="75">
        <v>96</v>
      </c>
      <c r="B101" s="75" t="s">
        <v>141</v>
      </c>
      <c r="C101" s="75" t="s">
        <v>141</v>
      </c>
      <c r="D101" s="75" t="s">
        <v>143</v>
      </c>
      <c r="E101" s="76">
        <v>155</v>
      </c>
      <c r="F101" s="77">
        <v>137.55</v>
      </c>
      <c r="G101" s="77">
        <v>137.55</v>
      </c>
      <c r="H101" s="77">
        <v>137.55</v>
      </c>
      <c r="I101" s="84">
        <f t="shared" si="4"/>
        <v>41265</v>
      </c>
      <c r="J101" s="84">
        <f t="shared" si="5"/>
        <v>96285</v>
      </c>
      <c r="K101" s="84">
        <f t="shared" si="6"/>
        <v>137550</v>
      </c>
      <c r="L101" s="85"/>
    </row>
    <row r="102" s="62" customFormat="1" ht="25" customHeight="1" spans="1:12">
      <c r="A102" s="75">
        <v>97</v>
      </c>
      <c r="B102" s="75" t="s">
        <v>141</v>
      </c>
      <c r="C102" s="75" t="s">
        <v>141</v>
      </c>
      <c r="D102" s="75" t="s">
        <v>144</v>
      </c>
      <c r="E102" s="76">
        <v>69.55</v>
      </c>
      <c r="F102" s="77">
        <v>69.55</v>
      </c>
      <c r="G102" s="77">
        <v>69.55</v>
      </c>
      <c r="H102" s="77">
        <v>69.55</v>
      </c>
      <c r="I102" s="84">
        <f t="shared" si="4"/>
        <v>20865</v>
      </c>
      <c r="J102" s="84">
        <f t="shared" si="5"/>
        <v>48685</v>
      </c>
      <c r="K102" s="84">
        <f t="shared" si="6"/>
        <v>69550</v>
      </c>
      <c r="L102" s="85"/>
    </row>
    <row r="103" s="62" customFormat="1" ht="25" customHeight="1" spans="1:12">
      <c r="A103" s="75">
        <v>98</v>
      </c>
      <c r="B103" s="75" t="s">
        <v>141</v>
      </c>
      <c r="C103" s="75" t="s">
        <v>141</v>
      </c>
      <c r="D103" s="75" t="s">
        <v>115</v>
      </c>
      <c r="E103" s="76">
        <v>130</v>
      </c>
      <c r="F103" s="77">
        <v>111.69</v>
      </c>
      <c r="G103" s="77">
        <v>111.69</v>
      </c>
      <c r="H103" s="77">
        <v>111.69</v>
      </c>
      <c r="I103" s="84">
        <f t="shared" si="4"/>
        <v>33507</v>
      </c>
      <c r="J103" s="84">
        <f t="shared" si="5"/>
        <v>78183</v>
      </c>
      <c r="K103" s="84">
        <f t="shared" si="6"/>
        <v>111690</v>
      </c>
      <c r="L103" s="85"/>
    </row>
    <row r="104" s="62" customFormat="1" ht="25" customHeight="1" spans="1:12">
      <c r="A104" s="75">
        <v>99</v>
      </c>
      <c r="B104" s="75" t="s">
        <v>141</v>
      </c>
      <c r="C104" s="75" t="s">
        <v>141</v>
      </c>
      <c r="D104" s="75" t="s">
        <v>145</v>
      </c>
      <c r="E104" s="76">
        <v>75.24</v>
      </c>
      <c r="F104" s="77">
        <v>75.24</v>
      </c>
      <c r="G104" s="77">
        <v>75.24</v>
      </c>
      <c r="H104" s="77">
        <v>75.24</v>
      </c>
      <c r="I104" s="84">
        <f t="shared" si="4"/>
        <v>22572</v>
      </c>
      <c r="J104" s="84">
        <f t="shared" si="5"/>
        <v>52668</v>
      </c>
      <c r="K104" s="84">
        <f t="shared" si="6"/>
        <v>75240</v>
      </c>
      <c r="L104" s="85"/>
    </row>
    <row r="105" s="62" customFormat="1" ht="25" customHeight="1" spans="1:12">
      <c r="A105" s="75">
        <v>100</v>
      </c>
      <c r="B105" s="75" t="s">
        <v>141</v>
      </c>
      <c r="C105" s="75" t="s">
        <v>141</v>
      </c>
      <c r="D105" s="75" t="s">
        <v>146</v>
      </c>
      <c r="E105" s="76">
        <v>100.41</v>
      </c>
      <c r="F105" s="77">
        <v>100.41</v>
      </c>
      <c r="G105" s="77">
        <v>100.41</v>
      </c>
      <c r="H105" s="77">
        <v>100.41</v>
      </c>
      <c r="I105" s="84">
        <f t="shared" si="4"/>
        <v>30123</v>
      </c>
      <c r="J105" s="84">
        <f t="shared" si="5"/>
        <v>70287</v>
      </c>
      <c r="K105" s="84">
        <f t="shared" si="6"/>
        <v>100410</v>
      </c>
      <c r="L105" s="85"/>
    </row>
    <row r="106" s="62" customFormat="1" ht="25" customHeight="1" spans="1:12">
      <c r="A106" s="75">
        <v>101</v>
      </c>
      <c r="B106" s="75" t="s">
        <v>141</v>
      </c>
      <c r="C106" s="75" t="s">
        <v>141</v>
      </c>
      <c r="D106" s="75" t="s">
        <v>147</v>
      </c>
      <c r="E106" s="76">
        <v>651</v>
      </c>
      <c r="F106" s="77">
        <v>604.59</v>
      </c>
      <c r="G106" s="77">
        <v>604.59</v>
      </c>
      <c r="H106" s="77">
        <v>604.59</v>
      </c>
      <c r="I106" s="84">
        <f t="shared" si="4"/>
        <v>181377</v>
      </c>
      <c r="J106" s="84">
        <f t="shared" si="5"/>
        <v>423213</v>
      </c>
      <c r="K106" s="84">
        <f t="shared" si="6"/>
        <v>604590</v>
      </c>
      <c r="L106" s="85"/>
    </row>
    <row r="107" s="62" customFormat="1" ht="25" customHeight="1" spans="1:12">
      <c r="A107" s="75">
        <v>102</v>
      </c>
      <c r="B107" s="75" t="s">
        <v>141</v>
      </c>
      <c r="C107" s="75" t="s">
        <v>141</v>
      </c>
      <c r="D107" s="75" t="s">
        <v>148</v>
      </c>
      <c r="E107" s="76">
        <v>850</v>
      </c>
      <c r="F107" s="77">
        <v>773</v>
      </c>
      <c r="G107" s="77">
        <v>773</v>
      </c>
      <c r="H107" s="77">
        <v>773</v>
      </c>
      <c r="I107" s="84">
        <f t="shared" si="4"/>
        <v>231900</v>
      </c>
      <c r="J107" s="84">
        <f t="shared" si="5"/>
        <v>541100</v>
      </c>
      <c r="K107" s="84">
        <f t="shared" si="6"/>
        <v>773000</v>
      </c>
      <c r="L107" s="85"/>
    </row>
    <row r="108" s="62" customFormat="1" ht="25" customHeight="1" spans="1:12">
      <c r="A108" s="75">
        <v>103</v>
      </c>
      <c r="B108" s="75" t="s">
        <v>141</v>
      </c>
      <c r="C108" s="75" t="s">
        <v>141</v>
      </c>
      <c r="D108" s="75" t="s">
        <v>149</v>
      </c>
      <c r="E108" s="76">
        <v>61.89</v>
      </c>
      <c r="F108" s="77">
        <v>61.89</v>
      </c>
      <c r="G108" s="77">
        <v>61.89</v>
      </c>
      <c r="H108" s="77">
        <v>61.89</v>
      </c>
      <c r="I108" s="84">
        <f t="shared" si="4"/>
        <v>18567</v>
      </c>
      <c r="J108" s="84">
        <f t="shared" si="5"/>
        <v>43323</v>
      </c>
      <c r="K108" s="84">
        <f t="shared" si="6"/>
        <v>61890</v>
      </c>
      <c r="L108" s="85"/>
    </row>
    <row r="109" s="62" customFormat="1" ht="25" customHeight="1" spans="1:12">
      <c r="A109" s="75">
        <v>104</v>
      </c>
      <c r="B109" s="75" t="s">
        <v>141</v>
      </c>
      <c r="C109" s="75" t="s">
        <v>141</v>
      </c>
      <c r="D109" s="75" t="s">
        <v>150</v>
      </c>
      <c r="E109" s="76">
        <v>89.97</v>
      </c>
      <c r="F109" s="77">
        <v>89.97</v>
      </c>
      <c r="G109" s="77">
        <v>89.97</v>
      </c>
      <c r="H109" s="77">
        <v>89.97</v>
      </c>
      <c r="I109" s="84">
        <f t="shared" si="4"/>
        <v>26991</v>
      </c>
      <c r="J109" s="84">
        <f t="shared" si="5"/>
        <v>62979</v>
      </c>
      <c r="K109" s="84">
        <f t="shared" si="6"/>
        <v>89970</v>
      </c>
      <c r="L109" s="85"/>
    </row>
    <row r="110" s="62" customFormat="1" ht="25" customHeight="1" spans="1:12">
      <c r="A110" s="75">
        <v>105</v>
      </c>
      <c r="B110" s="75" t="s">
        <v>141</v>
      </c>
      <c r="C110" s="75" t="s">
        <v>141</v>
      </c>
      <c r="D110" s="75" t="s">
        <v>151</v>
      </c>
      <c r="E110" s="76">
        <v>76.58</v>
      </c>
      <c r="F110" s="77">
        <v>76.58</v>
      </c>
      <c r="G110" s="77">
        <v>76.58</v>
      </c>
      <c r="H110" s="77">
        <v>76.58</v>
      </c>
      <c r="I110" s="84">
        <f t="shared" si="4"/>
        <v>22974</v>
      </c>
      <c r="J110" s="84">
        <f t="shared" si="5"/>
        <v>53606</v>
      </c>
      <c r="K110" s="84">
        <f t="shared" si="6"/>
        <v>76580</v>
      </c>
      <c r="L110" s="85"/>
    </row>
    <row r="111" s="62" customFormat="1" ht="25" customHeight="1" spans="1:12">
      <c r="A111" s="75">
        <v>106</v>
      </c>
      <c r="B111" s="75" t="s">
        <v>152</v>
      </c>
      <c r="C111" s="75" t="s">
        <v>153</v>
      </c>
      <c r="D111" s="75" t="s">
        <v>154</v>
      </c>
      <c r="E111" s="76">
        <v>32.3</v>
      </c>
      <c r="F111" s="77">
        <v>32.3</v>
      </c>
      <c r="G111" s="77">
        <v>32.3</v>
      </c>
      <c r="H111" s="77">
        <v>32.3</v>
      </c>
      <c r="I111" s="84">
        <f t="shared" si="4"/>
        <v>9690</v>
      </c>
      <c r="J111" s="84">
        <f t="shared" si="5"/>
        <v>22610</v>
      </c>
      <c r="K111" s="84">
        <f t="shared" si="6"/>
        <v>32300</v>
      </c>
      <c r="L111" s="85"/>
    </row>
    <row r="112" s="62" customFormat="1" ht="25" customHeight="1" spans="1:12">
      <c r="A112" s="75">
        <v>107</v>
      </c>
      <c r="B112" s="75" t="s">
        <v>152</v>
      </c>
      <c r="C112" s="75" t="s">
        <v>155</v>
      </c>
      <c r="D112" s="75" t="s">
        <v>156</v>
      </c>
      <c r="E112" s="76">
        <v>23</v>
      </c>
      <c r="F112" s="77">
        <v>22.17</v>
      </c>
      <c r="G112" s="77">
        <v>22.17</v>
      </c>
      <c r="H112" s="77">
        <v>22.17</v>
      </c>
      <c r="I112" s="84">
        <f t="shared" si="4"/>
        <v>6651</v>
      </c>
      <c r="J112" s="84">
        <f t="shared" si="5"/>
        <v>15519</v>
      </c>
      <c r="K112" s="84">
        <f t="shared" si="6"/>
        <v>22170</v>
      </c>
      <c r="L112" s="85"/>
    </row>
    <row r="113" s="62" customFormat="1" ht="25" customHeight="1" spans="1:12">
      <c r="A113" s="75">
        <v>108</v>
      </c>
      <c r="B113" s="75" t="s">
        <v>152</v>
      </c>
      <c r="C113" s="75" t="s">
        <v>157</v>
      </c>
      <c r="D113" s="75" t="s">
        <v>158</v>
      </c>
      <c r="E113" s="76">
        <v>162</v>
      </c>
      <c r="F113" s="77">
        <v>155.91</v>
      </c>
      <c r="G113" s="77">
        <v>155.91</v>
      </c>
      <c r="H113" s="77">
        <v>155.91</v>
      </c>
      <c r="I113" s="84">
        <f t="shared" si="4"/>
        <v>46773</v>
      </c>
      <c r="J113" s="84">
        <f t="shared" si="5"/>
        <v>109137</v>
      </c>
      <c r="K113" s="84">
        <f t="shared" si="6"/>
        <v>155910</v>
      </c>
      <c r="L113" s="85"/>
    </row>
    <row r="114" s="62" customFormat="1" ht="25" customHeight="1" spans="1:12">
      <c r="A114" s="75">
        <v>109</v>
      </c>
      <c r="B114" s="75" t="s">
        <v>152</v>
      </c>
      <c r="C114" s="75" t="s">
        <v>159</v>
      </c>
      <c r="D114" s="75" t="s">
        <v>160</v>
      </c>
      <c r="E114" s="76">
        <v>42</v>
      </c>
      <c r="F114" s="77">
        <v>39.5</v>
      </c>
      <c r="G114" s="77">
        <v>39.5</v>
      </c>
      <c r="H114" s="77">
        <v>39.5</v>
      </c>
      <c r="I114" s="84">
        <f t="shared" si="4"/>
        <v>11850</v>
      </c>
      <c r="J114" s="84">
        <f t="shared" si="5"/>
        <v>27650</v>
      </c>
      <c r="K114" s="84">
        <f t="shared" si="6"/>
        <v>39500</v>
      </c>
      <c r="L114" s="85"/>
    </row>
    <row r="115" s="62" customFormat="1" ht="25" customHeight="1" spans="1:12">
      <c r="A115" s="75">
        <v>110</v>
      </c>
      <c r="B115" s="75" t="s">
        <v>152</v>
      </c>
      <c r="C115" s="75" t="s">
        <v>161</v>
      </c>
      <c r="D115" s="75" t="s">
        <v>162</v>
      </c>
      <c r="E115" s="76">
        <v>23.6</v>
      </c>
      <c r="F115" s="77">
        <v>21.26</v>
      </c>
      <c r="G115" s="77">
        <v>21.26</v>
      </c>
      <c r="H115" s="77">
        <v>21.26</v>
      </c>
      <c r="I115" s="84">
        <f t="shared" si="4"/>
        <v>6378</v>
      </c>
      <c r="J115" s="84">
        <f t="shared" si="5"/>
        <v>14882</v>
      </c>
      <c r="K115" s="84">
        <f t="shared" si="6"/>
        <v>21260</v>
      </c>
      <c r="L115" s="85"/>
    </row>
    <row r="116" s="62" customFormat="1" ht="25" customHeight="1" spans="1:12">
      <c r="A116" s="75">
        <v>111</v>
      </c>
      <c r="B116" s="75" t="s">
        <v>152</v>
      </c>
      <c r="C116" s="75" t="s">
        <v>163</v>
      </c>
      <c r="D116" s="75" t="s">
        <v>164</v>
      </c>
      <c r="E116" s="76">
        <v>19</v>
      </c>
      <c r="F116" s="77">
        <v>16.7</v>
      </c>
      <c r="G116" s="77">
        <v>16.7</v>
      </c>
      <c r="H116" s="77">
        <v>16.7</v>
      </c>
      <c r="I116" s="84">
        <f t="shared" si="4"/>
        <v>5010</v>
      </c>
      <c r="J116" s="84">
        <f t="shared" si="5"/>
        <v>11690</v>
      </c>
      <c r="K116" s="84">
        <f t="shared" si="6"/>
        <v>16700</v>
      </c>
      <c r="L116" s="85"/>
    </row>
    <row r="117" s="62" customFormat="1" ht="25" customHeight="1" spans="1:12">
      <c r="A117" s="75">
        <v>112</v>
      </c>
      <c r="B117" s="75" t="s">
        <v>152</v>
      </c>
      <c r="C117" s="75" t="s">
        <v>165</v>
      </c>
      <c r="D117" s="75" t="s">
        <v>162</v>
      </c>
      <c r="E117" s="76">
        <v>20.93</v>
      </c>
      <c r="F117" s="77">
        <v>18.81</v>
      </c>
      <c r="G117" s="77">
        <v>18.81</v>
      </c>
      <c r="H117" s="77">
        <v>18.81</v>
      </c>
      <c r="I117" s="84">
        <f t="shared" si="4"/>
        <v>5643</v>
      </c>
      <c r="J117" s="84">
        <f t="shared" si="5"/>
        <v>13167</v>
      </c>
      <c r="K117" s="84">
        <f t="shared" si="6"/>
        <v>18810</v>
      </c>
      <c r="L117" s="85"/>
    </row>
    <row r="118" s="62" customFormat="1" ht="25" customHeight="1" spans="1:12">
      <c r="A118" s="75">
        <v>113</v>
      </c>
      <c r="B118" s="75" t="s">
        <v>166</v>
      </c>
      <c r="C118" s="75" t="s">
        <v>167</v>
      </c>
      <c r="D118" s="75" t="s">
        <v>83</v>
      </c>
      <c r="E118" s="76">
        <v>110</v>
      </c>
      <c r="F118" s="77">
        <v>96.51</v>
      </c>
      <c r="G118" s="77">
        <v>96.51</v>
      </c>
      <c r="H118" s="77">
        <v>96.51</v>
      </c>
      <c r="I118" s="84">
        <f t="shared" si="4"/>
        <v>28953</v>
      </c>
      <c r="J118" s="84">
        <f t="shared" si="5"/>
        <v>67557</v>
      </c>
      <c r="K118" s="84">
        <f t="shared" si="6"/>
        <v>96510</v>
      </c>
      <c r="L118" s="85"/>
    </row>
    <row r="119" s="62" customFormat="1" ht="25" customHeight="1" spans="1:12">
      <c r="A119" s="75">
        <v>114</v>
      </c>
      <c r="B119" s="75" t="s">
        <v>166</v>
      </c>
      <c r="C119" s="75" t="s">
        <v>168</v>
      </c>
      <c r="D119" s="75" t="s">
        <v>169</v>
      </c>
      <c r="E119" s="76">
        <v>79.606</v>
      </c>
      <c r="F119" s="77">
        <v>35.7</v>
      </c>
      <c r="G119" s="77">
        <v>35.7</v>
      </c>
      <c r="H119" s="77">
        <v>35.7</v>
      </c>
      <c r="I119" s="84">
        <f t="shared" si="4"/>
        <v>10710</v>
      </c>
      <c r="J119" s="84">
        <f t="shared" si="5"/>
        <v>24990</v>
      </c>
      <c r="K119" s="84">
        <f t="shared" si="6"/>
        <v>35700</v>
      </c>
      <c r="L119" s="85"/>
    </row>
    <row r="120" s="62" customFormat="1" ht="40" customHeight="1" spans="1:12">
      <c r="A120" s="75">
        <v>115</v>
      </c>
      <c r="B120" s="75" t="s">
        <v>166</v>
      </c>
      <c r="C120" s="75" t="s">
        <v>170</v>
      </c>
      <c r="D120" s="75" t="s">
        <v>171</v>
      </c>
      <c r="E120" s="76">
        <v>374</v>
      </c>
      <c r="F120" s="77">
        <v>351.44</v>
      </c>
      <c r="G120" s="77">
        <v>351.44</v>
      </c>
      <c r="H120" s="77">
        <v>351.44</v>
      </c>
      <c r="I120" s="84">
        <f t="shared" si="4"/>
        <v>105432</v>
      </c>
      <c r="J120" s="84">
        <f t="shared" si="5"/>
        <v>246008</v>
      </c>
      <c r="K120" s="84">
        <f t="shared" si="6"/>
        <v>351440</v>
      </c>
      <c r="L120" s="85"/>
    </row>
    <row r="121" s="62" customFormat="1" ht="25" customHeight="1" spans="1:12">
      <c r="A121" s="75">
        <v>116</v>
      </c>
      <c r="B121" s="75" t="s">
        <v>166</v>
      </c>
      <c r="C121" s="75" t="s">
        <v>172</v>
      </c>
      <c r="D121" s="86" t="s">
        <v>173</v>
      </c>
      <c r="E121" s="76">
        <v>42.8</v>
      </c>
      <c r="F121" s="87">
        <v>31</v>
      </c>
      <c r="G121" s="87">
        <v>31</v>
      </c>
      <c r="H121" s="87">
        <v>31</v>
      </c>
      <c r="I121" s="84">
        <f t="shared" si="4"/>
        <v>9300</v>
      </c>
      <c r="J121" s="84">
        <f t="shared" si="5"/>
        <v>21700</v>
      </c>
      <c r="K121" s="84">
        <f t="shared" si="6"/>
        <v>31000</v>
      </c>
      <c r="L121" s="85"/>
    </row>
    <row r="122" s="62" customFormat="1" ht="25" customHeight="1" spans="1:12">
      <c r="A122" s="75">
        <v>117</v>
      </c>
      <c r="B122" s="75" t="s">
        <v>174</v>
      </c>
      <c r="C122" s="75" t="s">
        <v>175</v>
      </c>
      <c r="D122" s="86" t="s">
        <v>176</v>
      </c>
      <c r="E122" s="76">
        <v>26.75</v>
      </c>
      <c r="F122" s="87">
        <v>26.75</v>
      </c>
      <c r="G122" s="87">
        <v>26.75</v>
      </c>
      <c r="H122" s="87">
        <v>26.75</v>
      </c>
      <c r="I122" s="84">
        <f t="shared" si="4"/>
        <v>8025</v>
      </c>
      <c r="J122" s="84">
        <f t="shared" si="5"/>
        <v>18725</v>
      </c>
      <c r="K122" s="84">
        <f t="shared" si="6"/>
        <v>26750</v>
      </c>
      <c r="L122" s="85"/>
    </row>
    <row r="123" s="62" customFormat="1" ht="25" customHeight="1" spans="1:12">
      <c r="A123" s="75">
        <v>118</v>
      </c>
      <c r="B123" s="75" t="s">
        <v>174</v>
      </c>
      <c r="C123" s="75" t="s">
        <v>175</v>
      </c>
      <c r="D123" s="86" t="s">
        <v>177</v>
      </c>
      <c r="E123" s="76">
        <v>32.04</v>
      </c>
      <c r="F123" s="87">
        <v>32.04</v>
      </c>
      <c r="G123" s="87">
        <v>32.04</v>
      </c>
      <c r="H123" s="87">
        <v>32.04</v>
      </c>
      <c r="I123" s="84">
        <f t="shared" si="4"/>
        <v>9612</v>
      </c>
      <c r="J123" s="84">
        <f t="shared" si="5"/>
        <v>22428</v>
      </c>
      <c r="K123" s="84">
        <f t="shared" si="6"/>
        <v>32040</v>
      </c>
      <c r="L123" s="85"/>
    </row>
    <row r="124" s="62" customFormat="1" ht="25" customHeight="1" spans="1:12">
      <c r="A124" s="75">
        <v>119</v>
      </c>
      <c r="B124" s="75" t="s">
        <v>174</v>
      </c>
      <c r="C124" s="75" t="s">
        <v>175</v>
      </c>
      <c r="D124" s="75" t="s">
        <v>178</v>
      </c>
      <c r="E124" s="76">
        <v>24.44</v>
      </c>
      <c r="F124" s="87">
        <v>24.44</v>
      </c>
      <c r="G124" s="87">
        <v>24.44</v>
      </c>
      <c r="H124" s="87">
        <v>24.44</v>
      </c>
      <c r="I124" s="84">
        <f t="shared" si="4"/>
        <v>7332</v>
      </c>
      <c r="J124" s="84">
        <f t="shared" si="5"/>
        <v>17108</v>
      </c>
      <c r="K124" s="84">
        <f t="shared" si="6"/>
        <v>24440</v>
      </c>
      <c r="L124" s="85"/>
    </row>
    <row r="125" s="62" customFormat="1" ht="25" customHeight="1" spans="1:12">
      <c r="A125" s="75">
        <v>120</v>
      </c>
      <c r="B125" s="75" t="s">
        <v>174</v>
      </c>
      <c r="C125" s="75" t="s">
        <v>175</v>
      </c>
      <c r="D125" s="75" t="s">
        <v>128</v>
      </c>
      <c r="E125" s="76">
        <v>59.68</v>
      </c>
      <c r="F125" s="87">
        <v>59.68</v>
      </c>
      <c r="G125" s="87">
        <v>59.68</v>
      </c>
      <c r="H125" s="87">
        <v>59.68</v>
      </c>
      <c r="I125" s="84">
        <f t="shared" si="4"/>
        <v>17904</v>
      </c>
      <c r="J125" s="84">
        <f t="shared" si="5"/>
        <v>41776</v>
      </c>
      <c r="K125" s="84">
        <f t="shared" si="6"/>
        <v>59680</v>
      </c>
      <c r="L125" s="85"/>
    </row>
    <row r="126" ht="25" customHeight="1" spans="1:12">
      <c r="A126" s="88" t="s">
        <v>179</v>
      </c>
      <c r="B126" s="89"/>
      <c r="C126" s="89"/>
      <c r="D126" s="90"/>
      <c r="E126" s="91">
        <f>SUBTOTAL(9,E6:E125)</f>
        <v>11273.689</v>
      </c>
      <c r="F126" s="91">
        <f t="shared" ref="F126:I126" si="7">SUBTOTAL(9,F6:F125)</f>
        <v>10549.639</v>
      </c>
      <c r="G126" s="91">
        <f t="shared" si="7"/>
        <v>10549.639</v>
      </c>
      <c r="H126" s="91">
        <f t="shared" si="7"/>
        <v>10549.639</v>
      </c>
      <c r="I126" s="84">
        <f t="shared" si="7"/>
        <v>3164891.7</v>
      </c>
      <c r="J126" s="84">
        <f t="shared" ref="J126" si="8">SUBTOTAL(9,J6:J125)</f>
        <v>7384747.3</v>
      </c>
      <c r="K126" s="84">
        <f t="shared" ref="K126" si="9">SUBTOTAL(9,K6:K125)</f>
        <v>10549639</v>
      </c>
      <c r="L126" s="92"/>
    </row>
  </sheetData>
  <autoFilter ref="A5:M125">
    <extLst/>
  </autoFilter>
  <mergeCells count="16">
    <mergeCell ref="A2:L2"/>
    <mergeCell ref="A3:H3"/>
    <mergeCell ref="A126:D12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1388888888889" right="0.751388888888889" top="0.802777777777778" bottom="0.802777777777778" header="0.5" footer="0.5"/>
  <pageSetup paperSize="9" scale="95" orientation="landscape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19"/>
  <sheetViews>
    <sheetView workbookViewId="0">
      <selection activeCell="D156" sqref="D156:E156"/>
    </sheetView>
  </sheetViews>
  <sheetFormatPr defaultColWidth="9" defaultRowHeight="13.5" outlineLevelCol="4"/>
  <cols>
    <col min="1" max="1" width="10.1833333333333" customWidth="1"/>
    <col min="2" max="2" width="19.2666666666667" customWidth="1"/>
    <col min="3" max="3" width="36.725" customWidth="1"/>
    <col min="4" max="5" width="12.45" customWidth="1"/>
  </cols>
  <sheetData>
    <row r="1" spans="1:5">
      <c r="A1" t="s">
        <v>141</v>
      </c>
      <c r="B1" t="s">
        <v>141</v>
      </c>
      <c r="C1" t="s">
        <v>146</v>
      </c>
      <c r="D1" s="2">
        <v>100.41</v>
      </c>
      <c r="E1" s="2">
        <v>100.41</v>
      </c>
    </row>
    <row r="2" hidden="1" spans="1:5">
      <c r="A2" t="s">
        <v>71</v>
      </c>
      <c r="B2" t="s">
        <v>103</v>
      </c>
      <c r="C2" t="s">
        <v>104</v>
      </c>
      <c r="D2" s="2">
        <v>17.39</v>
      </c>
      <c r="E2" s="2">
        <v>17.02</v>
      </c>
    </row>
    <row r="3" hidden="1" spans="1:5">
      <c r="A3" t="s">
        <v>17</v>
      </c>
      <c r="B3" t="s">
        <v>50</v>
      </c>
      <c r="C3" s="3" t="s">
        <v>54</v>
      </c>
      <c r="D3" s="2">
        <v>40</v>
      </c>
      <c r="E3" s="2">
        <v>37.68</v>
      </c>
    </row>
    <row r="4" hidden="1" spans="1:5">
      <c r="A4" t="s">
        <v>17</v>
      </c>
      <c r="B4" t="s">
        <v>63</v>
      </c>
      <c r="C4" s="4" t="s">
        <v>54</v>
      </c>
      <c r="D4" s="2">
        <v>174.87</v>
      </c>
      <c r="E4" s="2">
        <v>163.46</v>
      </c>
    </row>
    <row r="5" hidden="1" spans="1:5">
      <c r="A5" t="s">
        <v>17</v>
      </c>
      <c r="B5" t="s">
        <v>67</v>
      </c>
      <c r="C5" t="s">
        <v>69</v>
      </c>
      <c r="D5" s="2">
        <v>51</v>
      </c>
      <c r="E5" s="2">
        <v>48.57</v>
      </c>
    </row>
    <row r="6" hidden="1" spans="1:5">
      <c r="A6" t="s">
        <v>71</v>
      </c>
      <c r="B6" t="s">
        <v>131</v>
      </c>
      <c r="C6" t="s">
        <v>132</v>
      </c>
      <c r="D6" s="2">
        <v>16</v>
      </c>
      <c r="E6" s="2">
        <v>15.03</v>
      </c>
    </row>
    <row r="7" hidden="1" spans="1:5">
      <c r="A7" t="s">
        <v>71</v>
      </c>
      <c r="B7" t="s">
        <v>105</v>
      </c>
      <c r="C7" t="s">
        <v>106</v>
      </c>
      <c r="D7" s="2">
        <v>34.9</v>
      </c>
      <c r="E7" s="2">
        <v>34.9</v>
      </c>
    </row>
    <row r="8" hidden="1" spans="1:5">
      <c r="A8" t="s">
        <v>71</v>
      </c>
      <c r="B8" t="s">
        <v>120</v>
      </c>
      <c r="C8" t="s">
        <v>124</v>
      </c>
      <c r="D8" s="2">
        <v>100</v>
      </c>
      <c r="E8" s="2">
        <v>63.63</v>
      </c>
    </row>
    <row r="9" hidden="1" spans="1:5">
      <c r="A9" t="s">
        <v>17</v>
      </c>
      <c r="B9" t="s">
        <v>43</v>
      </c>
      <c r="C9" t="s">
        <v>44</v>
      </c>
      <c r="D9" s="2">
        <v>24.51</v>
      </c>
      <c r="E9" s="2">
        <v>24.23</v>
      </c>
    </row>
    <row r="10" hidden="1" spans="1:5">
      <c r="A10" t="s">
        <v>17</v>
      </c>
      <c r="B10" t="s">
        <v>67</v>
      </c>
      <c r="C10" t="s">
        <v>68</v>
      </c>
      <c r="D10" s="2">
        <v>39.5</v>
      </c>
      <c r="E10" s="2">
        <v>37.57</v>
      </c>
    </row>
    <row r="11" hidden="1" spans="1:5">
      <c r="A11" t="s">
        <v>71</v>
      </c>
      <c r="B11" t="s">
        <v>133</v>
      </c>
      <c r="C11" t="s">
        <v>134</v>
      </c>
      <c r="D11" s="2">
        <v>27</v>
      </c>
      <c r="E11" s="2">
        <v>24.25</v>
      </c>
    </row>
    <row r="12" hidden="1" spans="1:5">
      <c r="A12" t="s">
        <v>71</v>
      </c>
      <c r="B12" t="s">
        <v>122</v>
      </c>
      <c r="C12" t="s">
        <v>123</v>
      </c>
      <c r="D12" s="2">
        <v>135</v>
      </c>
      <c r="E12" s="2">
        <v>107.53</v>
      </c>
    </row>
    <row r="13" hidden="1" spans="1:5">
      <c r="A13" t="s">
        <v>17</v>
      </c>
      <c r="B13" t="s">
        <v>43</v>
      </c>
      <c r="C13" t="s">
        <v>47</v>
      </c>
      <c r="D13" s="2">
        <v>36.96</v>
      </c>
      <c r="E13" s="2">
        <v>35.39</v>
      </c>
    </row>
    <row r="14" hidden="1" spans="1:5">
      <c r="A14" t="s">
        <v>17</v>
      </c>
      <c r="B14" t="s">
        <v>18</v>
      </c>
      <c r="C14" t="s">
        <v>22</v>
      </c>
      <c r="D14" s="2">
        <v>33</v>
      </c>
      <c r="E14" s="2">
        <v>29.86</v>
      </c>
    </row>
    <row r="15" hidden="1" spans="1:5">
      <c r="A15" t="s">
        <v>174</v>
      </c>
      <c r="B15" t="s">
        <v>175</v>
      </c>
      <c r="C15" t="s">
        <v>176</v>
      </c>
      <c r="D15" s="2">
        <v>26.75</v>
      </c>
      <c r="E15" s="2">
        <v>26.75</v>
      </c>
    </row>
    <row r="16" hidden="1" spans="1:5">
      <c r="A16" t="s">
        <v>17</v>
      </c>
      <c r="B16" t="s">
        <v>63</v>
      </c>
      <c r="C16" t="s">
        <v>66</v>
      </c>
      <c r="D16" s="2">
        <v>136</v>
      </c>
      <c r="E16" s="2">
        <v>129.82</v>
      </c>
    </row>
    <row r="17" hidden="1" spans="1:5">
      <c r="A17" t="s">
        <v>71</v>
      </c>
      <c r="B17" t="s">
        <v>125</v>
      </c>
      <c r="C17" t="s">
        <v>126</v>
      </c>
      <c r="D17" s="2">
        <v>25</v>
      </c>
      <c r="E17" s="2">
        <v>24.39</v>
      </c>
    </row>
    <row r="18" hidden="1" spans="1:5">
      <c r="A18" t="s">
        <v>17</v>
      </c>
      <c r="B18" t="s">
        <v>56</v>
      </c>
      <c r="C18" t="s">
        <v>59</v>
      </c>
      <c r="D18" s="2">
        <v>95.71</v>
      </c>
      <c r="E18" s="2">
        <v>86.17</v>
      </c>
    </row>
    <row r="19" hidden="1" spans="1:5">
      <c r="A19" t="s">
        <v>71</v>
      </c>
      <c r="B19" t="s">
        <v>94</v>
      </c>
      <c r="C19" t="s">
        <v>95</v>
      </c>
      <c r="D19" s="2">
        <v>21.987</v>
      </c>
      <c r="E19" s="2">
        <v>21.987</v>
      </c>
    </row>
    <row r="20" hidden="1" spans="1:5">
      <c r="A20" t="s">
        <v>141</v>
      </c>
      <c r="B20" t="s">
        <v>141</v>
      </c>
      <c r="C20" t="s">
        <v>145</v>
      </c>
      <c r="D20" s="2">
        <v>75.24</v>
      </c>
      <c r="E20" s="2">
        <v>75.24</v>
      </c>
    </row>
    <row r="21" hidden="1" spans="1:5">
      <c r="A21" t="s">
        <v>166</v>
      </c>
      <c r="B21" t="s">
        <v>172</v>
      </c>
      <c r="C21" t="s">
        <v>173</v>
      </c>
      <c r="D21" s="2">
        <v>42.8</v>
      </c>
      <c r="E21" s="2">
        <v>31</v>
      </c>
    </row>
    <row r="22" hidden="1" spans="1:5">
      <c r="A22" t="s">
        <v>141</v>
      </c>
      <c r="B22" t="s">
        <v>141</v>
      </c>
      <c r="C22" t="s">
        <v>148</v>
      </c>
      <c r="D22" s="2">
        <v>850</v>
      </c>
      <c r="E22" s="2">
        <v>773</v>
      </c>
    </row>
    <row r="23" hidden="1" spans="1:5">
      <c r="A23" t="s">
        <v>17</v>
      </c>
      <c r="B23" t="s">
        <v>56</v>
      </c>
      <c r="C23" t="s">
        <v>61</v>
      </c>
      <c r="D23" s="2">
        <v>57</v>
      </c>
      <c r="E23" s="2">
        <v>48.39</v>
      </c>
    </row>
    <row r="24" hidden="1" spans="1:5">
      <c r="A24" t="s">
        <v>166</v>
      </c>
      <c r="B24" t="s">
        <v>170</v>
      </c>
      <c r="C24" t="s">
        <v>171</v>
      </c>
      <c r="D24" s="2">
        <v>374</v>
      </c>
      <c r="E24" s="2">
        <v>351.44</v>
      </c>
    </row>
    <row r="25" hidden="1" spans="1:5">
      <c r="A25" t="s">
        <v>141</v>
      </c>
      <c r="B25" t="s">
        <v>141</v>
      </c>
      <c r="C25" t="s">
        <v>147</v>
      </c>
      <c r="D25" s="2">
        <v>651</v>
      </c>
      <c r="E25" s="2">
        <v>604.59</v>
      </c>
    </row>
    <row r="26" hidden="1" spans="1:5">
      <c r="A26" t="s">
        <v>71</v>
      </c>
      <c r="B26" t="s">
        <v>80</v>
      </c>
      <c r="C26" s="4" t="s">
        <v>81</v>
      </c>
      <c r="D26" s="2">
        <v>90.789</v>
      </c>
      <c r="E26" s="2">
        <v>90.789</v>
      </c>
    </row>
    <row r="27" hidden="1" spans="1:5">
      <c r="A27" t="s">
        <v>71</v>
      </c>
      <c r="B27" t="s">
        <v>96</v>
      </c>
      <c r="C27" s="4" t="s">
        <v>81</v>
      </c>
      <c r="D27" s="2">
        <v>27.057</v>
      </c>
      <c r="E27" s="2">
        <v>25.04</v>
      </c>
    </row>
    <row r="28" hidden="1" spans="1:5">
      <c r="A28" t="s">
        <v>141</v>
      </c>
      <c r="B28" t="s">
        <v>141</v>
      </c>
      <c r="C28" t="s">
        <v>142</v>
      </c>
      <c r="D28" s="2">
        <v>1713.4</v>
      </c>
      <c r="E28" s="2">
        <v>1713.4</v>
      </c>
    </row>
    <row r="29" hidden="1" spans="1:5">
      <c r="A29" t="s">
        <v>71</v>
      </c>
      <c r="B29" t="s">
        <v>86</v>
      </c>
      <c r="C29" t="s">
        <v>87</v>
      </c>
      <c r="D29" s="2">
        <v>90</v>
      </c>
      <c r="E29" s="2">
        <v>77.31</v>
      </c>
    </row>
    <row r="30" hidden="1" spans="1:5">
      <c r="A30" t="s">
        <v>141</v>
      </c>
      <c r="B30" t="s">
        <v>141</v>
      </c>
      <c r="C30" t="s">
        <v>144</v>
      </c>
      <c r="D30" s="2">
        <v>69.55</v>
      </c>
      <c r="E30" s="2">
        <v>69.55</v>
      </c>
    </row>
    <row r="31" hidden="1" spans="1:5">
      <c r="A31" t="s">
        <v>141</v>
      </c>
      <c r="B31" t="s">
        <v>141</v>
      </c>
      <c r="C31" t="s">
        <v>143</v>
      </c>
      <c r="D31" s="2">
        <v>155</v>
      </c>
      <c r="E31" s="2">
        <v>137.55</v>
      </c>
    </row>
    <row r="32" hidden="1" spans="1:5">
      <c r="A32" t="s">
        <v>71</v>
      </c>
      <c r="B32" t="s">
        <v>116</v>
      </c>
      <c r="C32" t="s">
        <v>117</v>
      </c>
      <c r="D32" s="2">
        <v>40</v>
      </c>
      <c r="E32" s="2">
        <v>31.62</v>
      </c>
    </row>
    <row r="33" spans="1:5">
      <c r="A33" t="s">
        <v>71</v>
      </c>
      <c r="B33" t="s">
        <v>114</v>
      </c>
      <c r="C33" s="5" t="s">
        <v>115</v>
      </c>
      <c r="D33" s="2">
        <v>660</v>
      </c>
      <c r="E33" s="2">
        <v>609.65</v>
      </c>
    </row>
    <row r="34" spans="1:5">
      <c r="A34" t="s">
        <v>141</v>
      </c>
      <c r="B34" t="s">
        <v>141</v>
      </c>
      <c r="C34" s="5" t="s">
        <v>115</v>
      </c>
      <c r="D34" s="2">
        <v>130</v>
      </c>
      <c r="E34" s="2">
        <v>111.69</v>
      </c>
    </row>
    <row r="35" hidden="1" spans="1:5">
      <c r="A35" t="s">
        <v>166</v>
      </c>
      <c r="B35" t="s">
        <v>168</v>
      </c>
      <c r="C35" t="s">
        <v>169</v>
      </c>
      <c r="D35" s="2">
        <v>79.606</v>
      </c>
      <c r="E35" s="2">
        <v>35.7</v>
      </c>
    </row>
    <row r="36" hidden="1" spans="1:5">
      <c r="A36" t="s">
        <v>71</v>
      </c>
      <c r="B36" t="s">
        <v>92</v>
      </c>
      <c r="C36" t="s">
        <v>93</v>
      </c>
      <c r="D36" s="2">
        <v>54.787</v>
      </c>
      <c r="E36" s="2">
        <v>47.22</v>
      </c>
    </row>
    <row r="37" hidden="1" spans="1:5">
      <c r="A37" t="s">
        <v>17</v>
      </c>
      <c r="B37" t="s">
        <v>30</v>
      </c>
      <c r="C37" t="s">
        <v>31</v>
      </c>
      <c r="D37" s="2">
        <v>75.47</v>
      </c>
      <c r="E37" s="2">
        <v>75.47</v>
      </c>
    </row>
    <row r="38" hidden="1" spans="1:5">
      <c r="A38" t="s">
        <v>71</v>
      </c>
      <c r="B38" t="s">
        <v>72</v>
      </c>
      <c r="C38" s="4" t="s">
        <v>73</v>
      </c>
      <c r="D38" s="2">
        <v>64.073</v>
      </c>
      <c r="E38" s="2">
        <v>64.073</v>
      </c>
    </row>
    <row r="39" hidden="1" spans="1:5">
      <c r="A39" t="s">
        <v>71</v>
      </c>
      <c r="B39" t="s">
        <v>102</v>
      </c>
      <c r="C39" s="4" t="s">
        <v>73</v>
      </c>
      <c r="D39" s="2">
        <v>45</v>
      </c>
      <c r="E39" s="2">
        <v>43.18</v>
      </c>
    </row>
    <row r="40" hidden="1" spans="1:5">
      <c r="A40" t="s">
        <v>71</v>
      </c>
      <c r="B40" t="s">
        <v>112</v>
      </c>
      <c r="C40" t="s">
        <v>113</v>
      </c>
      <c r="D40" s="2">
        <v>16</v>
      </c>
      <c r="E40" s="2">
        <v>15.25</v>
      </c>
    </row>
    <row r="41" spans="1:5">
      <c r="A41" t="s">
        <v>71</v>
      </c>
      <c r="B41" t="s">
        <v>127</v>
      </c>
      <c r="C41" s="5" t="s">
        <v>128</v>
      </c>
      <c r="D41" s="2">
        <v>34</v>
      </c>
      <c r="E41" s="2">
        <v>33.5</v>
      </c>
    </row>
    <row r="42" spans="1:5">
      <c r="A42" t="s">
        <v>174</v>
      </c>
      <c r="B42" t="s">
        <v>175</v>
      </c>
      <c r="C42" s="5" t="s">
        <v>128</v>
      </c>
      <c r="D42" s="2">
        <v>59.68</v>
      </c>
      <c r="E42" s="2">
        <v>59.68</v>
      </c>
    </row>
    <row r="43" hidden="1" spans="1:5">
      <c r="A43" t="s">
        <v>17</v>
      </c>
      <c r="B43" t="s">
        <v>43</v>
      </c>
      <c r="C43" t="s">
        <v>46</v>
      </c>
      <c r="D43" s="2">
        <v>47.5</v>
      </c>
      <c r="E43" s="2">
        <v>45.27</v>
      </c>
    </row>
    <row r="44" hidden="1" spans="1:5">
      <c r="A44" t="s">
        <v>17</v>
      </c>
      <c r="B44" t="s">
        <v>25</v>
      </c>
      <c r="C44" s="4" t="s">
        <v>26</v>
      </c>
      <c r="D44" s="2">
        <v>18</v>
      </c>
      <c r="E44" s="2">
        <v>15.89</v>
      </c>
    </row>
    <row r="45" hidden="1" spans="1:5">
      <c r="A45" t="s">
        <v>17</v>
      </c>
      <c r="B45" t="s">
        <v>27</v>
      </c>
      <c r="C45" s="4" t="s">
        <v>26</v>
      </c>
      <c r="D45" s="2">
        <v>92</v>
      </c>
      <c r="E45" s="2">
        <v>84.71</v>
      </c>
    </row>
    <row r="46" hidden="1" spans="1:5">
      <c r="A46" t="s">
        <v>17</v>
      </c>
      <c r="B46" t="s">
        <v>63</v>
      </c>
      <c r="C46" s="4" t="s">
        <v>38</v>
      </c>
      <c r="D46" s="2">
        <v>81</v>
      </c>
      <c r="E46" s="2">
        <v>80.01</v>
      </c>
    </row>
    <row r="47" hidden="1" spans="1:5">
      <c r="A47" t="s">
        <v>17</v>
      </c>
      <c r="B47" t="s">
        <v>36</v>
      </c>
      <c r="C47" s="4" t="s">
        <v>38</v>
      </c>
      <c r="D47" s="2">
        <v>47.197</v>
      </c>
      <c r="E47" s="2">
        <v>45.74</v>
      </c>
    </row>
    <row r="48" hidden="1" spans="1:5">
      <c r="A48" t="s">
        <v>17</v>
      </c>
      <c r="B48" t="s">
        <v>18</v>
      </c>
      <c r="C48" t="s">
        <v>21</v>
      </c>
      <c r="D48" s="2">
        <v>50.8</v>
      </c>
      <c r="E48" s="2">
        <v>42.87</v>
      </c>
    </row>
    <row r="49" hidden="1" spans="1:5">
      <c r="A49" t="s">
        <v>174</v>
      </c>
      <c r="B49" t="s">
        <v>175</v>
      </c>
      <c r="C49" t="s">
        <v>177</v>
      </c>
      <c r="D49" s="2">
        <v>32.04</v>
      </c>
      <c r="E49" s="2">
        <v>32.04</v>
      </c>
    </row>
    <row r="50" hidden="1" spans="1:5">
      <c r="A50" t="s">
        <v>71</v>
      </c>
      <c r="B50" t="s">
        <v>110</v>
      </c>
      <c r="C50" t="s">
        <v>111</v>
      </c>
      <c r="D50" s="2">
        <v>29.1</v>
      </c>
      <c r="E50" s="2">
        <v>28.72</v>
      </c>
    </row>
    <row r="51" hidden="1" spans="1:5">
      <c r="A51" t="s">
        <v>71</v>
      </c>
      <c r="B51" t="s">
        <v>103</v>
      </c>
      <c r="C51" t="s">
        <v>107</v>
      </c>
      <c r="D51" s="2">
        <v>17</v>
      </c>
      <c r="E51" s="2">
        <v>17</v>
      </c>
    </row>
    <row r="52" hidden="1" spans="1:5">
      <c r="A52" t="s">
        <v>17</v>
      </c>
      <c r="B52" t="s">
        <v>56</v>
      </c>
      <c r="C52" s="4" t="s">
        <v>35</v>
      </c>
      <c r="D52" s="2">
        <v>70</v>
      </c>
      <c r="E52" s="2">
        <v>58.73</v>
      </c>
    </row>
    <row r="53" hidden="1" spans="1:5">
      <c r="A53" t="s">
        <v>17</v>
      </c>
      <c r="B53" t="s">
        <v>33</v>
      </c>
      <c r="C53" s="4" t="s">
        <v>35</v>
      </c>
      <c r="D53" s="2">
        <v>30</v>
      </c>
      <c r="E53" s="2">
        <v>24.93</v>
      </c>
    </row>
    <row r="54" hidden="1" spans="1:5">
      <c r="A54" t="s">
        <v>17</v>
      </c>
      <c r="B54" t="s">
        <v>18</v>
      </c>
      <c r="C54" t="s">
        <v>24</v>
      </c>
      <c r="D54" s="2">
        <v>54</v>
      </c>
      <c r="E54" s="2">
        <v>49.76</v>
      </c>
    </row>
    <row r="55" hidden="1" spans="1:5">
      <c r="A55" t="s">
        <v>71</v>
      </c>
      <c r="B55" t="s">
        <v>101</v>
      </c>
      <c r="C55" s="4" t="s">
        <v>98</v>
      </c>
      <c r="D55" s="2">
        <v>230.725</v>
      </c>
      <c r="E55" s="2">
        <v>227.15</v>
      </c>
    </row>
    <row r="56" hidden="1" spans="1:5">
      <c r="A56" t="s">
        <v>71</v>
      </c>
      <c r="B56" t="s">
        <v>97</v>
      </c>
      <c r="C56" s="4" t="s">
        <v>98</v>
      </c>
      <c r="D56" s="2">
        <v>50</v>
      </c>
      <c r="E56" s="2">
        <v>22.9</v>
      </c>
    </row>
    <row r="57" hidden="1" spans="1:5">
      <c r="A57" t="s">
        <v>17</v>
      </c>
      <c r="B57" t="s">
        <v>50</v>
      </c>
      <c r="C57" s="4" t="s">
        <v>53</v>
      </c>
      <c r="D57" s="2">
        <v>39</v>
      </c>
      <c r="E57" s="2">
        <v>35.25</v>
      </c>
    </row>
    <row r="58" hidden="1" spans="1:5">
      <c r="A58" t="s">
        <v>17</v>
      </c>
      <c r="B58" t="s">
        <v>67</v>
      </c>
      <c r="C58" s="4" t="s">
        <v>53</v>
      </c>
      <c r="D58" s="2">
        <v>22.6</v>
      </c>
      <c r="E58" s="2">
        <v>22.12</v>
      </c>
    </row>
    <row r="59" hidden="1" spans="1:5">
      <c r="A59" t="s">
        <v>17</v>
      </c>
      <c r="B59" t="s">
        <v>33</v>
      </c>
      <c r="C59" t="s">
        <v>34</v>
      </c>
      <c r="D59" s="2">
        <v>40</v>
      </c>
      <c r="E59" s="2">
        <v>22.97</v>
      </c>
    </row>
    <row r="60" spans="1:5">
      <c r="A60" t="s">
        <v>71</v>
      </c>
      <c r="B60" t="s">
        <v>82</v>
      </c>
      <c r="C60" s="5" t="s">
        <v>83</v>
      </c>
      <c r="D60" s="2">
        <v>140</v>
      </c>
      <c r="E60" s="2">
        <v>139.34</v>
      </c>
    </row>
    <row r="61" spans="1:5">
      <c r="A61" t="s">
        <v>166</v>
      </c>
      <c r="B61" t="s">
        <v>167</v>
      </c>
      <c r="C61" s="5" t="s">
        <v>83</v>
      </c>
      <c r="D61" s="2">
        <v>110</v>
      </c>
      <c r="E61" s="2">
        <v>96.51</v>
      </c>
    </row>
    <row r="62" hidden="1" spans="1:5">
      <c r="A62" t="s">
        <v>17</v>
      </c>
      <c r="B62" t="s">
        <v>50</v>
      </c>
      <c r="C62" t="s">
        <v>52</v>
      </c>
      <c r="D62" s="2">
        <v>86</v>
      </c>
      <c r="E62" s="2">
        <v>80.19</v>
      </c>
    </row>
    <row r="63" hidden="1" spans="1:5">
      <c r="A63" t="s">
        <v>17</v>
      </c>
      <c r="B63" t="s">
        <v>18</v>
      </c>
      <c r="C63" t="s">
        <v>23</v>
      </c>
      <c r="D63" s="2">
        <v>20</v>
      </c>
      <c r="E63" s="2">
        <v>17.72</v>
      </c>
    </row>
    <row r="64" hidden="1" spans="1:5">
      <c r="A64" t="s">
        <v>17</v>
      </c>
      <c r="B64" t="s">
        <v>18</v>
      </c>
      <c r="C64" t="s">
        <v>19</v>
      </c>
      <c r="D64" s="2">
        <v>43</v>
      </c>
      <c r="E64" s="2">
        <v>41.34</v>
      </c>
    </row>
    <row r="65" hidden="1" spans="1:5">
      <c r="A65" t="s">
        <v>152</v>
      </c>
      <c r="B65" t="s">
        <v>153</v>
      </c>
      <c r="C65" t="s">
        <v>154</v>
      </c>
      <c r="D65" s="2">
        <v>32.3</v>
      </c>
      <c r="E65" s="2">
        <v>32.3</v>
      </c>
    </row>
    <row r="66" hidden="1" spans="1:5">
      <c r="A66" t="s">
        <v>152</v>
      </c>
      <c r="B66" t="s">
        <v>157</v>
      </c>
      <c r="C66" t="s">
        <v>158</v>
      </c>
      <c r="D66" s="2">
        <v>162</v>
      </c>
      <c r="E66" s="2">
        <v>155.91</v>
      </c>
    </row>
    <row r="67" hidden="1" spans="1:5">
      <c r="A67" t="s">
        <v>17</v>
      </c>
      <c r="B67" t="s">
        <v>63</v>
      </c>
      <c r="C67" t="s">
        <v>64</v>
      </c>
      <c r="D67" s="2">
        <v>42</v>
      </c>
      <c r="E67" s="2">
        <v>41.52</v>
      </c>
    </row>
    <row r="68" hidden="1" spans="1:5">
      <c r="A68" t="s">
        <v>17</v>
      </c>
      <c r="B68" t="s">
        <v>67</v>
      </c>
      <c r="C68" t="s">
        <v>70</v>
      </c>
      <c r="D68" s="2">
        <v>45.495</v>
      </c>
      <c r="E68" s="2">
        <v>44.41</v>
      </c>
    </row>
    <row r="69" hidden="1" spans="1:5">
      <c r="A69" t="s">
        <v>17</v>
      </c>
      <c r="B69" t="s">
        <v>50</v>
      </c>
      <c r="C69" s="4" t="s">
        <v>51</v>
      </c>
      <c r="D69" s="2">
        <v>56</v>
      </c>
      <c r="E69" s="2">
        <v>56</v>
      </c>
    </row>
    <row r="70" hidden="1" spans="1:5">
      <c r="A70" t="s">
        <v>17</v>
      </c>
      <c r="B70" t="s">
        <v>63</v>
      </c>
      <c r="C70" s="4" t="s">
        <v>51</v>
      </c>
      <c r="D70" s="2">
        <v>108.208</v>
      </c>
      <c r="E70" s="2">
        <v>107</v>
      </c>
    </row>
    <row r="71" hidden="1" spans="1:5">
      <c r="A71" t="s">
        <v>17</v>
      </c>
      <c r="B71" t="s">
        <v>56</v>
      </c>
      <c r="C71" s="4" t="s">
        <v>51</v>
      </c>
      <c r="D71" s="2">
        <v>43.768</v>
      </c>
      <c r="E71" s="2">
        <v>43.59</v>
      </c>
    </row>
    <row r="72" hidden="1" spans="1:5">
      <c r="A72" t="s">
        <v>17</v>
      </c>
      <c r="B72" t="s">
        <v>43</v>
      </c>
      <c r="C72" t="s">
        <v>45</v>
      </c>
      <c r="D72" s="2">
        <v>22</v>
      </c>
      <c r="E72" s="2">
        <v>22</v>
      </c>
    </row>
    <row r="73" hidden="1" spans="1:5">
      <c r="A73" t="s">
        <v>71</v>
      </c>
      <c r="B73" t="s">
        <v>99</v>
      </c>
      <c r="C73" t="s">
        <v>100</v>
      </c>
      <c r="D73" s="2">
        <v>26</v>
      </c>
      <c r="E73" s="2">
        <v>21.12</v>
      </c>
    </row>
    <row r="74" hidden="1" spans="1:5">
      <c r="A74" t="s">
        <v>141</v>
      </c>
      <c r="B74" t="s">
        <v>141</v>
      </c>
      <c r="C74" t="s">
        <v>149</v>
      </c>
      <c r="D74" s="2">
        <v>61.89</v>
      </c>
      <c r="E74" s="2">
        <v>61.89</v>
      </c>
    </row>
    <row r="75" hidden="1" spans="1:5">
      <c r="A75" t="s">
        <v>71</v>
      </c>
      <c r="B75" t="s">
        <v>139</v>
      </c>
      <c r="C75" t="s">
        <v>140</v>
      </c>
      <c r="D75" s="2">
        <v>38.5</v>
      </c>
      <c r="E75" s="2">
        <v>38.19</v>
      </c>
    </row>
    <row r="76" hidden="1" spans="1:5">
      <c r="A76" t="s">
        <v>71</v>
      </c>
      <c r="B76" t="s">
        <v>90</v>
      </c>
      <c r="C76" t="s">
        <v>91</v>
      </c>
      <c r="D76" s="2">
        <v>15.836</v>
      </c>
      <c r="E76" s="2">
        <v>15.21</v>
      </c>
    </row>
    <row r="77" hidden="1" spans="1:5">
      <c r="A77" t="s">
        <v>17</v>
      </c>
      <c r="B77" t="s">
        <v>43</v>
      </c>
      <c r="C77" t="s">
        <v>49</v>
      </c>
      <c r="D77" s="2">
        <v>34.3</v>
      </c>
      <c r="E77" s="2">
        <v>34.01</v>
      </c>
    </row>
    <row r="78" hidden="1" spans="1:5">
      <c r="A78" t="s">
        <v>17</v>
      </c>
      <c r="B78" t="s">
        <v>36</v>
      </c>
      <c r="C78" t="s">
        <v>40</v>
      </c>
      <c r="D78" s="2">
        <v>53.968</v>
      </c>
      <c r="E78" s="2">
        <v>48.85</v>
      </c>
    </row>
    <row r="79" hidden="1" spans="1:5">
      <c r="A79" t="s">
        <v>71</v>
      </c>
      <c r="B79" t="s">
        <v>78</v>
      </c>
      <c r="C79" t="s">
        <v>79</v>
      </c>
      <c r="D79" s="2">
        <v>20.1</v>
      </c>
      <c r="E79" s="2">
        <v>15.15</v>
      </c>
    </row>
    <row r="80" hidden="1" spans="1:5">
      <c r="A80" t="s">
        <v>152</v>
      </c>
      <c r="B80" t="s">
        <v>161</v>
      </c>
      <c r="C80" s="4" t="s">
        <v>162</v>
      </c>
      <c r="D80" s="2">
        <v>23.6</v>
      </c>
      <c r="E80" s="2">
        <v>21.26</v>
      </c>
    </row>
    <row r="81" hidden="1" spans="1:5">
      <c r="A81" t="s">
        <v>152</v>
      </c>
      <c r="B81" t="s">
        <v>165</v>
      </c>
      <c r="C81" s="4" t="s">
        <v>162</v>
      </c>
      <c r="D81" s="2">
        <v>20.93</v>
      </c>
      <c r="E81" s="2">
        <v>18.81</v>
      </c>
    </row>
    <row r="82" hidden="1" spans="1:5">
      <c r="A82" t="s">
        <v>17</v>
      </c>
      <c r="B82" t="s">
        <v>36</v>
      </c>
      <c r="C82" t="s">
        <v>37</v>
      </c>
      <c r="D82" s="2">
        <v>90</v>
      </c>
      <c r="E82" s="2">
        <v>89.6</v>
      </c>
    </row>
    <row r="83" hidden="1" spans="1:5">
      <c r="A83" t="s">
        <v>17</v>
      </c>
      <c r="B83" t="s">
        <v>56</v>
      </c>
      <c r="C83" t="s">
        <v>57</v>
      </c>
      <c r="D83" s="2">
        <v>24.56</v>
      </c>
      <c r="E83" s="2">
        <v>23.61</v>
      </c>
    </row>
    <row r="84" hidden="1" spans="1:5">
      <c r="A84" t="s">
        <v>17</v>
      </c>
      <c r="B84" t="s">
        <v>30</v>
      </c>
      <c r="C84" s="4" t="s">
        <v>32</v>
      </c>
      <c r="D84" s="2">
        <v>49</v>
      </c>
      <c r="E84" s="2">
        <v>48.59</v>
      </c>
    </row>
    <row r="85" hidden="1" spans="1:5">
      <c r="A85" t="s">
        <v>17</v>
      </c>
      <c r="B85" t="s">
        <v>33</v>
      </c>
      <c r="C85" s="4" t="s">
        <v>32</v>
      </c>
      <c r="D85" s="2">
        <v>17.6</v>
      </c>
      <c r="E85" s="2">
        <v>17.15</v>
      </c>
    </row>
    <row r="86" hidden="1" spans="1:5">
      <c r="A86" t="s">
        <v>71</v>
      </c>
      <c r="B86" t="s">
        <v>74</v>
      </c>
      <c r="C86" t="s">
        <v>75</v>
      </c>
      <c r="D86" s="2">
        <v>18.97</v>
      </c>
      <c r="E86" s="2">
        <v>17.31</v>
      </c>
    </row>
    <row r="87" hidden="1" spans="1:5">
      <c r="A87" t="s">
        <v>17</v>
      </c>
      <c r="B87" t="s">
        <v>18</v>
      </c>
      <c r="C87" t="s">
        <v>20</v>
      </c>
      <c r="D87" s="2">
        <v>25</v>
      </c>
      <c r="E87" s="2">
        <v>23.32</v>
      </c>
    </row>
    <row r="88" hidden="1" spans="1:5">
      <c r="A88" t="s">
        <v>17</v>
      </c>
      <c r="B88" t="s">
        <v>36</v>
      </c>
      <c r="C88" s="4" t="s">
        <v>39</v>
      </c>
      <c r="D88" s="2">
        <v>10</v>
      </c>
      <c r="E88" s="2">
        <v>9.5</v>
      </c>
    </row>
    <row r="89" hidden="1" spans="1:5">
      <c r="A89" t="s">
        <v>17</v>
      </c>
      <c r="B89" t="s">
        <v>43</v>
      </c>
      <c r="C89" s="4" t="s">
        <v>39</v>
      </c>
      <c r="D89" s="2">
        <v>39.864</v>
      </c>
      <c r="E89" s="2">
        <v>39.35</v>
      </c>
    </row>
    <row r="90" hidden="1" spans="1:5">
      <c r="A90" t="s">
        <v>17</v>
      </c>
      <c r="B90" t="s">
        <v>67</v>
      </c>
      <c r="C90" s="4" t="s">
        <v>39</v>
      </c>
      <c r="D90" s="2">
        <v>171.205</v>
      </c>
      <c r="E90" s="2">
        <v>143.96</v>
      </c>
    </row>
    <row r="91" hidden="1" spans="1:5">
      <c r="A91" t="s">
        <v>71</v>
      </c>
      <c r="B91" t="s">
        <v>110</v>
      </c>
      <c r="C91" t="s">
        <v>119</v>
      </c>
      <c r="D91" s="2">
        <v>25</v>
      </c>
      <c r="E91" s="2">
        <v>24.36</v>
      </c>
    </row>
    <row r="92" hidden="1" spans="1:5">
      <c r="A92" t="s">
        <v>17</v>
      </c>
      <c r="B92" t="s">
        <v>36</v>
      </c>
      <c r="C92" t="s">
        <v>41</v>
      </c>
      <c r="D92" s="2">
        <v>29.4</v>
      </c>
      <c r="E92" s="2">
        <v>28.49</v>
      </c>
    </row>
    <row r="93" hidden="1" spans="1:5">
      <c r="A93" t="s">
        <v>152</v>
      </c>
      <c r="B93" t="s">
        <v>155</v>
      </c>
      <c r="C93" t="s">
        <v>156</v>
      </c>
      <c r="D93" s="2">
        <v>23</v>
      </c>
      <c r="E93" s="2">
        <v>22.17</v>
      </c>
    </row>
    <row r="94" hidden="1" spans="1:5">
      <c r="A94" t="s">
        <v>71</v>
      </c>
      <c r="B94" t="s">
        <v>76</v>
      </c>
      <c r="C94" t="s">
        <v>77</v>
      </c>
      <c r="D94" s="2">
        <v>50</v>
      </c>
      <c r="E94" s="2">
        <v>47.71</v>
      </c>
    </row>
    <row r="95" hidden="1" spans="1:5">
      <c r="A95" t="s">
        <v>71</v>
      </c>
      <c r="B95" t="s">
        <v>110</v>
      </c>
      <c r="C95" t="s">
        <v>118</v>
      </c>
      <c r="D95" s="2">
        <v>38</v>
      </c>
      <c r="E95" s="2">
        <v>34.17</v>
      </c>
    </row>
    <row r="96" hidden="1" spans="1:5">
      <c r="A96" t="s">
        <v>17</v>
      </c>
      <c r="B96" t="s">
        <v>28</v>
      </c>
      <c r="C96" s="4" t="s">
        <v>29</v>
      </c>
      <c r="D96" s="2">
        <v>122</v>
      </c>
      <c r="E96" s="2">
        <v>114.48</v>
      </c>
    </row>
    <row r="97" hidden="1" spans="1:5">
      <c r="A97" t="s">
        <v>17</v>
      </c>
      <c r="B97" t="s">
        <v>67</v>
      </c>
      <c r="C97" s="4" t="s">
        <v>29</v>
      </c>
      <c r="D97" s="2">
        <v>51</v>
      </c>
      <c r="E97" s="2">
        <v>47.59</v>
      </c>
    </row>
    <row r="98" hidden="1" spans="1:5">
      <c r="A98" t="s">
        <v>17</v>
      </c>
      <c r="B98" t="s">
        <v>50</v>
      </c>
      <c r="C98" t="s">
        <v>55</v>
      </c>
      <c r="D98" s="2">
        <v>23</v>
      </c>
      <c r="E98" s="2">
        <v>23</v>
      </c>
    </row>
    <row r="99" hidden="1" spans="1:5">
      <c r="A99" t="s">
        <v>71</v>
      </c>
      <c r="B99" t="s">
        <v>129</v>
      </c>
      <c r="C99" t="s">
        <v>130</v>
      </c>
      <c r="D99" s="2">
        <v>121</v>
      </c>
      <c r="E99" s="2">
        <v>118.22</v>
      </c>
    </row>
    <row r="100" hidden="1" spans="1:5">
      <c r="A100" t="s">
        <v>71</v>
      </c>
      <c r="B100" t="s">
        <v>84</v>
      </c>
      <c r="C100" t="s">
        <v>85</v>
      </c>
      <c r="D100" s="2">
        <v>50.965</v>
      </c>
      <c r="E100" s="2">
        <v>48.57</v>
      </c>
    </row>
    <row r="101" hidden="1" spans="1:5">
      <c r="A101" t="s">
        <v>152</v>
      </c>
      <c r="B101" t="s">
        <v>159</v>
      </c>
      <c r="C101" t="s">
        <v>160</v>
      </c>
      <c r="D101" s="2">
        <v>42</v>
      </c>
      <c r="E101" s="2">
        <v>39.5</v>
      </c>
    </row>
    <row r="102" hidden="1" spans="1:5">
      <c r="A102" t="s">
        <v>71</v>
      </c>
      <c r="B102" t="s">
        <v>120</v>
      </c>
      <c r="C102" t="s">
        <v>121</v>
      </c>
      <c r="D102" s="2">
        <v>225.533</v>
      </c>
      <c r="E102" s="2">
        <v>215.89</v>
      </c>
    </row>
    <row r="103" hidden="1" spans="1:5">
      <c r="A103" t="s">
        <v>71</v>
      </c>
      <c r="B103" t="s">
        <v>88</v>
      </c>
      <c r="C103" t="s">
        <v>89</v>
      </c>
      <c r="D103" s="2">
        <v>19.308</v>
      </c>
      <c r="E103" s="2">
        <v>15.09</v>
      </c>
    </row>
    <row r="104" hidden="1" spans="1:5">
      <c r="A104" t="s">
        <v>141</v>
      </c>
      <c r="B104" t="s">
        <v>141</v>
      </c>
      <c r="C104" t="s">
        <v>151</v>
      </c>
      <c r="D104" s="2">
        <v>76.58</v>
      </c>
      <c r="E104" s="2">
        <v>76.58</v>
      </c>
    </row>
    <row r="105" hidden="1" spans="1:5">
      <c r="A105" t="s">
        <v>141</v>
      </c>
      <c r="B105" t="s">
        <v>141</v>
      </c>
      <c r="C105" t="s">
        <v>150</v>
      </c>
      <c r="D105" s="2">
        <v>89.97</v>
      </c>
      <c r="E105" s="2">
        <v>89.97</v>
      </c>
    </row>
    <row r="106" hidden="1" spans="1:5">
      <c r="A106" t="s">
        <v>71</v>
      </c>
      <c r="B106" t="s">
        <v>135</v>
      </c>
      <c r="C106" t="s">
        <v>136</v>
      </c>
      <c r="D106" s="2">
        <v>21.653</v>
      </c>
      <c r="E106" s="2">
        <v>21.04</v>
      </c>
    </row>
    <row r="107" hidden="1" spans="1:5">
      <c r="A107" t="s">
        <v>152</v>
      </c>
      <c r="B107" t="s">
        <v>163</v>
      </c>
      <c r="C107" t="s">
        <v>164</v>
      </c>
      <c r="D107" s="2">
        <v>19</v>
      </c>
      <c r="E107" s="2">
        <v>16.7</v>
      </c>
    </row>
    <row r="108" hidden="1" spans="1:5">
      <c r="A108" t="s">
        <v>17</v>
      </c>
      <c r="B108" t="s">
        <v>36</v>
      </c>
      <c r="C108" t="s">
        <v>42</v>
      </c>
      <c r="D108" s="2">
        <v>390</v>
      </c>
      <c r="E108" s="2">
        <v>363.81</v>
      </c>
    </row>
    <row r="109" hidden="1" spans="1:5">
      <c r="A109" t="s">
        <v>17</v>
      </c>
      <c r="B109" t="s">
        <v>63</v>
      </c>
      <c r="C109" s="4" t="s">
        <v>48</v>
      </c>
      <c r="D109" s="2">
        <v>168.5</v>
      </c>
      <c r="E109" s="2">
        <v>157.62</v>
      </c>
    </row>
    <row r="110" hidden="1" spans="1:5">
      <c r="A110" t="s">
        <v>17</v>
      </c>
      <c r="B110" t="s">
        <v>43</v>
      </c>
      <c r="C110" s="4" t="s">
        <v>48</v>
      </c>
      <c r="D110" s="2">
        <v>45</v>
      </c>
      <c r="E110" s="2">
        <v>45</v>
      </c>
    </row>
    <row r="111" hidden="1" spans="1:5">
      <c r="A111" t="s">
        <v>17</v>
      </c>
      <c r="B111" t="s">
        <v>67</v>
      </c>
      <c r="C111" s="4" t="s">
        <v>48</v>
      </c>
      <c r="D111" s="2">
        <v>19.368</v>
      </c>
      <c r="E111" s="2">
        <v>18.7</v>
      </c>
    </row>
    <row r="112" hidden="1" spans="1:5">
      <c r="A112" t="s">
        <v>17</v>
      </c>
      <c r="B112" t="s">
        <v>63</v>
      </c>
      <c r="C112" s="4" t="s">
        <v>62</v>
      </c>
      <c r="D112" s="2">
        <v>29</v>
      </c>
      <c r="E112" s="2">
        <v>26.61</v>
      </c>
    </row>
    <row r="113" hidden="1" spans="1:5">
      <c r="A113" t="s">
        <v>17</v>
      </c>
      <c r="B113" t="s">
        <v>56</v>
      </c>
      <c r="C113" s="4" t="s">
        <v>62</v>
      </c>
      <c r="D113" s="2">
        <v>116.851</v>
      </c>
      <c r="E113" s="2">
        <v>105.99</v>
      </c>
    </row>
    <row r="114" hidden="1" spans="1:5">
      <c r="A114" t="s">
        <v>17</v>
      </c>
      <c r="B114" t="s">
        <v>67</v>
      </c>
      <c r="C114" s="4" t="s">
        <v>62</v>
      </c>
      <c r="D114" s="2">
        <v>20.939</v>
      </c>
      <c r="E114" s="2">
        <v>18.9</v>
      </c>
    </row>
    <row r="115" hidden="1" spans="1:5">
      <c r="A115" t="s">
        <v>174</v>
      </c>
      <c r="B115" t="s">
        <v>175</v>
      </c>
      <c r="C115" t="s">
        <v>178</v>
      </c>
      <c r="D115" s="2">
        <v>24.44</v>
      </c>
      <c r="E115" s="2">
        <v>24.44</v>
      </c>
    </row>
    <row r="116" hidden="1" spans="1:5">
      <c r="A116" t="s">
        <v>71</v>
      </c>
      <c r="B116" t="s">
        <v>137</v>
      </c>
      <c r="C116" t="s">
        <v>138</v>
      </c>
      <c r="D116" s="2">
        <v>32.5</v>
      </c>
      <c r="E116" s="2">
        <v>31.97</v>
      </c>
    </row>
    <row r="117" hidden="1" spans="1:5">
      <c r="A117" t="s">
        <v>17</v>
      </c>
      <c r="B117" t="s">
        <v>63</v>
      </c>
      <c r="C117" t="s">
        <v>65</v>
      </c>
      <c r="D117" s="2">
        <v>112.4</v>
      </c>
      <c r="E117" s="2">
        <v>109.19</v>
      </c>
    </row>
    <row r="118" hidden="1" spans="1:5">
      <c r="A118" t="s">
        <v>17</v>
      </c>
      <c r="B118" t="s">
        <v>56</v>
      </c>
      <c r="C118" t="s">
        <v>58</v>
      </c>
      <c r="D118" s="2">
        <v>21.987</v>
      </c>
      <c r="E118" s="2">
        <v>19.65</v>
      </c>
    </row>
    <row r="119" hidden="1" spans="1:5">
      <c r="A119" t="s">
        <v>17</v>
      </c>
      <c r="B119" t="s">
        <v>56</v>
      </c>
      <c r="C119" t="s">
        <v>60</v>
      </c>
      <c r="D119" s="2">
        <v>28</v>
      </c>
      <c r="E119" s="2">
        <v>26.68</v>
      </c>
    </row>
    <row r="120" hidden="1" spans="1:5">
      <c r="A120" t="s">
        <v>71</v>
      </c>
      <c r="B120" t="s">
        <v>108</v>
      </c>
      <c r="C120" t="s">
        <v>109</v>
      </c>
      <c r="D120" s="2">
        <v>43.8</v>
      </c>
      <c r="E120" s="2">
        <v>43.8</v>
      </c>
    </row>
    <row r="121" hidden="1" spans="4:5">
      <c r="D121" s="2">
        <v>11273.689</v>
      </c>
      <c r="E121" s="2">
        <v>10549.639</v>
      </c>
    </row>
    <row r="122" hidden="1" spans="3:5">
      <c r="C122" t="s">
        <v>19</v>
      </c>
      <c r="D122" s="2">
        <f>SUMIF($C$1:$C$120,C122,$D$1:$D$120)</f>
        <v>43</v>
      </c>
      <c r="E122">
        <f>SUMIF($C$1:$C$120,C122,$E$1:$E$120)</f>
        <v>41.34</v>
      </c>
    </row>
    <row r="123" hidden="1" spans="3:5">
      <c r="C123" t="s">
        <v>20</v>
      </c>
      <c r="D123" s="2">
        <f t="shared" ref="D123:D186" si="0">SUMIF($C$1:$C$120,C123,$D$1:$D$120)</f>
        <v>25</v>
      </c>
      <c r="E123">
        <f t="shared" ref="E123:E186" si="1">SUMIF($C$1:$C$120,C123,$E$1:$E$120)</f>
        <v>23.32</v>
      </c>
    </row>
    <row r="124" hidden="1" spans="3:5">
      <c r="C124" t="s">
        <v>21</v>
      </c>
      <c r="D124" s="2">
        <f t="shared" si="0"/>
        <v>50.8</v>
      </c>
      <c r="E124">
        <f t="shared" si="1"/>
        <v>42.87</v>
      </c>
    </row>
    <row r="125" hidden="1" spans="3:5">
      <c r="C125" t="s">
        <v>22</v>
      </c>
      <c r="D125" s="2">
        <f t="shared" si="0"/>
        <v>33</v>
      </c>
      <c r="E125">
        <f t="shared" si="1"/>
        <v>29.86</v>
      </c>
    </row>
    <row r="126" hidden="1" spans="3:5">
      <c r="C126" t="s">
        <v>23</v>
      </c>
      <c r="D126" s="2">
        <f t="shared" si="0"/>
        <v>20</v>
      </c>
      <c r="E126">
        <f t="shared" si="1"/>
        <v>17.72</v>
      </c>
    </row>
    <row r="127" hidden="1" spans="3:5">
      <c r="C127" t="s">
        <v>24</v>
      </c>
      <c r="D127" s="2">
        <f t="shared" si="0"/>
        <v>54</v>
      </c>
      <c r="E127">
        <f t="shared" si="1"/>
        <v>49.76</v>
      </c>
    </row>
    <row r="128" hidden="1" spans="3:5">
      <c r="C128" t="s">
        <v>26</v>
      </c>
      <c r="D128" s="2">
        <f t="shared" si="0"/>
        <v>110</v>
      </c>
      <c r="E128">
        <f t="shared" si="1"/>
        <v>100.6</v>
      </c>
    </row>
    <row r="129" hidden="1" spans="3:5">
      <c r="C129" t="s">
        <v>29</v>
      </c>
      <c r="D129" s="2">
        <f t="shared" si="0"/>
        <v>173</v>
      </c>
      <c r="E129">
        <f t="shared" si="1"/>
        <v>162.07</v>
      </c>
    </row>
    <row r="130" hidden="1" spans="3:5">
      <c r="C130" t="s">
        <v>31</v>
      </c>
      <c r="D130" s="2">
        <f t="shared" si="0"/>
        <v>75.47</v>
      </c>
      <c r="E130">
        <f t="shared" si="1"/>
        <v>75.47</v>
      </c>
    </row>
    <row r="131" hidden="1" spans="3:5">
      <c r="C131" t="s">
        <v>32</v>
      </c>
      <c r="D131" s="2">
        <f t="shared" si="0"/>
        <v>66.6</v>
      </c>
      <c r="E131">
        <f t="shared" si="1"/>
        <v>65.74</v>
      </c>
    </row>
    <row r="132" hidden="1" spans="3:5">
      <c r="C132" t="s">
        <v>34</v>
      </c>
      <c r="D132" s="2">
        <f t="shared" si="0"/>
        <v>40</v>
      </c>
      <c r="E132">
        <f t="shared" si="1"/>
        <v>22.97</v>
      </c>
    </row>
    <row r="133" hidden="1" spans="3:5">
      <c r="C133" t="s">
        <v>35</v>
      </c>
      <c r="D133" s="2">
        <f t="shared" si="0"/>
        <v>100</v>
      </c>
      <c r="E133">
        <f t="shared" si="1"/>
        <v>83.66</v>
      </c>
    </row>
    <row r="134" hidden="1" spans="3:5">
      <c r="C134" t="s">
        <v>37</v>
      </c>
      <c r="D134" s="2">
        <f t="shared" si="0"/>
        <v>90</v>
      </c>
      <c r="E134">
        <f t="shared" si="1"/>
        <v>89.6</v>
      </c>
    </row>
    <row r="135" hidden="1" spans="3:5">
      <c r="C135" t="s">
        <v>38</v>
      </c>
      <c r="D135" s="2">
        <f t="shared" si="0"/>
        <v>128.197</v>
      </c>
      <c r="E135">
        <f t="shared" si="1"/>
        <v>125.75</v>
      </c>
    </row>
    <row r="136" hidden="1" spans="3:5">
      <c r="C136" t="s">
        <v>39</v>
      </c>
      <c r="D136" s="2">
        <f t="shared" si="0"/>
        <v>221.069</v>
      </c>
      <c r="E136">
        <f t="shared" si="1"/>
        <v>192.81</v>
      </c>
    </row>
    <row r="137" hidden="1" spans="3:5">
      <c r="C137" t="s">
        <v>40</v>
      </c>
      <c r="D137" s="2">
        <f t="shared" si="0"/>
        <v>53.968</v>
      </c>
      <c r="E137">
        <f t="shared" si="1"/>
        <v>48.85</v>
      </c>
    </row>
    <row r="138" hidden="1" spans="3:5">
      <c r="C138" t="s">
        <v>41</v>
      </c>
      <c r="D138" s="2">
        <f t="shared" si="0"/>
        <v>29.4</v>
      </c>
      <c r="E138">
        <f t="shared" si="1"/>
        <v>28.49</v>
      </c>
    </row>
    <row r="139" hidden="1" spans="3:5">
      <c r="C139" t="s">
        <v>42</v>
      </c>
      <c r="D139" s="2">
        <f t="shared" si="0"/>
        <v>390</v>
      </c>
      <c r="E139">
        <f t="shared" si="1"/>
        <v>363.81</v>
      </c>
    </row>
    <row r="140" hidden="1" spans="3:5">
      <c r="C140" t="s">
        <v>44</v>
      </c>
      <c r="D140" s="2">
        <f t="shared" si="0"/>
        <v>24.51</v>
      </c>
      <c r="E140">
        <f t="shared" si="1"/>
        <v>24.23</v>
      </c>
    </row>
    <row r="141" hidden="1" spans="3:5">
      <c r="C141" t="s">
        <v>45</v>
      </c>
      <c r="D141" s="2">
        <f t="shared" si="0"/>
        <v>22</v>
      </c>
      <c r="E141">
        <f t="shared" si="1"/>
        <v>22</v>
      </c>
    </row>
    <row r="142" hidden="1" spans="3:5">
      <c r="C142" t="s">
        <v>46</v>
      </c>
      <c r="D142" s="2">
        <f t="shared" si="0"/>
        <v>47.5</v>
      </c>
      <c r="E142">
        <f t="shared" si="1"/>
        <v>45.27</v>
      </c>
    </row>
    <row r="143" hidden="1" spans="3:5">
      <c r="C143" t="s">
        <v>47</v>
      </c>
      <c r="D143" s="2">
        <f t="shared" si="0"/>
        <v>36.96</v>
      </c>
      <c r="E143">
        <f t="shared" si="1"/>
        <v>35.39</v>
      </c>
    </row>
    <row r="144" hidden="1" spans="3:5">
      <c r="C144" t="s">
        <v>48</v>
      </c>
      <c r="D144" s="2">
        <f t="shared" si="0"/>
        <v>232.868</v>
      </c>
      <c r="E144">
        <f t="shared" si="1"/>
        <v>221.32</v>
      </c>
    </row>
    <row r="145" hidden="1" spans="3:5">
      <c r="C145" t="s">
        <v>49</v>
      </c>
      <c r="D145" s="2">
        <f t="shared" si="0"/>
        <v>34.3</v>
      </c>
      <c r="E145">
        <f t="shared" si="1"/>
        <v>34.01</v>
      </c>
    </row>
    <row r="146" hidden="1" spans="3:5">
      <c r="C146" t="s">
        <v>51</v>
      </c>
      <c r="D146" s="2">
        <f t="shared" si="0"/>
        <v>207.976</v>
      </c>
      <c r="E146">
        <f t="shared" si="1"/>
        <v>206.59</v>
      </c>
    </row>
    <row r="147" hidden="1" spans="3:5">
      <c r="C147" t="s">
        <v>52</v>
      </c>
      <c r="D147" s="2">
        <f t="shared" si="0"/>
        <v>86</v>
      </c>
      <c r="E147">
        <f t="shared" si="1"/>
        <v>80.19</v>
      </c>
    </row>
    <row r="148" hidden="1" spans="3:5">
      <c r="C148" t="s">
        <v>53</v>
      </c>
      <c r="D148" s="2">
        <f t="shared" si="0"/>
        <v>61.6</v>
      </c>
      <c r="E148">
        <f t="shared" si="1"/>
        <v>57.37</v>
      </c>
    </row>
    <row r="149" hidden="1" spans="3:5">
      <c r="C149" t="s">
        <v>54</v>
      </c>
      <c r="D149" s="2">
        <f t="shared" si="0"/>
        <v>214.87</v>
      </c>
      <c r="E149">
        <f t="shared" si="1"/>
        <v>201.14</v>
      </c>
    </row>
    <row r="150" hidden="1" spans="3:5">
      <c r="C150" t="s">
        <v>55</v>
      </c>
      <c r="D150" s="2">
        <f t="shared" si="0"/>
        <v>23</v>
      </c>
      <c r="E150">
        <f t="shared" si="1"/>
        <v>23</v>
      </c>
    </row>
    <row r="151" hidden="1" spans="3:5">
      <c r="C151" t="s">
        <v>57</v>
      </c>
      <c r="D151" s="2">
        <f t="shared" si="0"/>
        <v>24.56</v>
      </c>
      <c r="E151">
        <f t="shared" si="1"/>
        <v>23.61</v>
      </c>
    </row>
    <row r="152" hidden="1" spans="3:5">
      <c r="C152" t="s">
        <v>58</v>
      </c>
      <c r="D152" s="2">
        <f t="shared" si="0"/>
        <v>21.987</v>
      </c>
      <c r="E152">
        <f t="shared" si="1"/>
        <v>19.65</v>
      </c>
    </row>
    <row r="153" hidden="1" spans="3:5">
      <c r="C153" t="s">
        <v>59</v>
      </c>
      <c r="D153" s="2">
        <f t="shared" si="0"/>
        <v>95.71</v>
      </c>
      <c r="E153">
        <f t="shared" si="1"/>
        <v>86.17</v>
      </c>
    </row>
    <row r="154" hidden="1" spans="3:5">
      <c r="C154" t="s">
        <v>60</v>
      </c>
      <c r="D154" s="2">
        <f t="shared" si="0"/>
        <v>28</v>
      </c>
      <c r="E154">
        <f t="shared" si="1"/>
        <v>26.68</v>
      </c>
    </row>
    <row r="155" hidden="1" spans="3:5">
      <c r="C155" t="s">
        <v>61</v>
      </c>
      <c r="D155" s="2">
        <f t="shared" si="0"/>
        <v>57</v>
      </c>
      <c r="E155">
        <f t="shared" si="1"/>
        <v>48.39</v>
      </c>
    </row>
    <row r="156" hidden="1" spans="3:5">
      <c r="C156" t="s">
        <v>62</v>
      </c>
      <c r="D156" s="2">
        <f t="shared" si="0"/>
        <v>166.79</v>
      </c>
      <c r="E156">
        <f t="shared" si="1"/>
        <v>151.5</v>
      </c>
    </row>
    <row r="157" hidden="1" spans="3:5">
      <c r="C157" t="s">
        <v>64</v>
      </c>
      <c r="D157" s="2">
        <f t="shared" si="0"/>
        <v>42</v>
      </c>
      <c r="E157">
        <f t="shared" si="1"/>
        <v>41.52</v>
      </c>
    </row>
    <row r="158" hidden="1" spans="3:5">
      <c r="C158" t="s">
        <v>65</v>
      </c>
      <c r="D158" s="2">
        <f t="shared" si="0"/>
        <v>112.4</v>
      </c>
      <c r="E158">
        <f t="shared" si="1"/>
        <v>109.19</v>
      </c>
    </row>
    <row r="159" hidden="1" spans="3:5">
      <c r="C159" t="s">
        <v>66</v>
      </c>
      <c r="D159" s="2">
        <f t="shared" si="0"/>
        <v>136</v>
      </c>
      <c r="E159">
        <f t="shared" si="1"/>
        <v>129.82</v>
      </c>
    </row>
    <row r="160" hidden="1" spans="3:5">
      <c r="C160" t="s">
        <v>68</v>
      </c>
      <c r="D160" s="2">
        <f t="shared" si="0"/>
        <v>39.5</v>
      </c>
      <c r="E160">
        <f t="shared" si="1"/>
        <v>37.57</v>
      </c>
    </row>
    <row r="161" hidden="1" spans="3:5">
      <c r="C161" t="s">
        <v>69</v>
      </c>
      <c r="D161" s="2">
        <f t="shared" si="0"/>
        <v>51</v>
      </c>
      <c r="E161">
        <f t="shared" si="1"/>
        <v>48.57</v>
      </c>
    </row>
    <row r="162" hidden="1" spans="3:5">
      <c r="C162" t="s">
        <v>70</v>
      </c>
      <c r="D162" s="2">
        <f t="shared" si="0"/>
        <v>45.495</v>
      </c>
      <c r="E162">
        <f t="shared" si="1"/>
        <v>44.41</v>
      </c>
    </row>
    <row r="163" hidden="1" spans="3:5">
      <c r="C163" t="s">
        <v>73</v>
      </c>
      <c r="D163" s="2">
        <f t="shared" si="0"/>
        <v>109.073</v>
      </c>
      <c r="E163">
        <f t="shared" si="1"/>
        <v>107.253</v>
      </c>
    </row>
    <row r="164" hidden="1" spans="3:5">
      <c r="C164" t="s">
        <v>75</v>
      </c>
      <c r="D164" s="2">
        <f t="shared" si="0"/>
        <v>18.97</v>
      </c>
      <c r="E164">
        <f t="shared" si="1"/>
        <v>17.31</v>
      </c>
    </row>
    <row r="165" hidden="1" spans="3:5">
      <c r="C165" t="s">
        <v>77</v>
      </c>
      <c r="D165" s="2">
        <f t="shared" si="0"/>
        <v>50</v>
      </c>
      <c r="E165">
        <f t="shared" si="1"/>
        <v>47.71</v>
      </c>
    </row>
    <row r="166" hidden="1" spans="3:5">
      <c r="C166" t="s">
        <v>79</v>
      </c>
      <c r="D166" s="2">
        <f t="shared" si="0"/>
        <v>20.1</v>
      </c>
      <c r="E166">
        <f t="shared" si="1"/>
        <v>15.15</v>
      </c>
    </row>
    <row r="167" hidden="1" spans="3:5">
      <c r="C167" t="s">
        <v>81</v>
      </c>
      <c r="D167" s="2">
        <f t="shared" si="0"/>
        <v>117.846</v>
      </c>
      <c r="E167">
        <f t="shared" si="1"/>
        <v>115.829</v>
      </c>
    </row>
    <row r="168" hidden="1" spans="3:5">
      <c r="C168" t="s">
        <v>83</v>
      </c>
      <c r="D168" s="2">
        <f t="shared" si="0"/>
        <v>250</v>
      </c>
      <c r="E168">
        <f t="shared" si="1"/>
        <v>235.85</v>
      </c>
    </row>
    <row r="169" hidden="1" spans="3:5">
      <c r="C169" t="s">
        <v>85</v>
      </c>
      <c r="D169" s="2">
        <f t="shared" si="0"/>
        <v>50.965</v>
      </c>
      <c r="E169">
        <f t="shared" si="1"/>
        <v>48.57</v>
      </c>
    </row>
    <row r="170" hidden="1" spans="3:5">
      <c r="C170" t="s">
        <v>87</v>
      </c>
      <c r="D170" s="2">
        <f t="shared" si="0"/>
        <v>90</v>
      </c>
      <c r="E170">
        <f t="shared" si="1"/>
        <v>77.31</v>
      </c>
    </row>
    <row r="171" hidden="1" spans="3:5">
      <c r="C171" t="s">
        <v>89</v>
      </c>
      <c r="D171" s="2">
        <f t="shared" si="0"/>
        <v>19.308</v>
      </c>
      <c r="E171">
        <f t="shared" si="1"/>
        <v>15.09</v>
      </c>
    </row>
    <row r="172" hidden="1" spans="3:5">
      <c r="C172" t="s">
        <v>91</v>
      </c>
      <c r="D172" s="2">
        <f t="shared" si="0"/>
        <v>15.836</v>
      </c>
      <c r="E172">
        <f t="shared" si="1"/>
        <v>15.21</v>
      </c>
    </row>
    <row r="173" hidden="1" spans="3:5">
      <c r="C173" t="s">
        <v>93</v>
      </c>
      <c r="D173" s="2">
        <f t="shared" si="0"/>
        <v>54.787</v>
      </c>
      <c r="E173">
        <f t="shared" si="1"/>
        <v>47.22</v>
      </c>
    </row>
    <row r="174" hidden="1" spans="3:5">
      <c r="C174" t="s">
        <v>95</v>
      </c>
      <c r="D174" s="2">
        <f t="shared" si="0"/>
        <v>21.987</v>
      </c>
      <c r="E174">
        <f t="shared" si="1"/>
        <v>21.987</v>
      </c>
    </row>
    <row r="175" hidden="1" spans="3:5">
      <c r="C175" t="s">
        <v>98</v>
      </c>
      <c r="D175" s="2">
        <f t="shared" si="0"/>
        <v>280.725</v>
      </c>
      <c r="E175">
        <f t="shared" si="1"/>
        <v>250.05</v>
      </c>
    </row>
    <row r="176" hidden="1" spans="3:5">
      <c r="C176" t="s">
        <v>100</v>
      </c>
      <c r="D176" s="2">
        <f t="shared" si="0"/>
        <v>26</v>
      </c>
      <c r="E176">
        <f t="shared" si="1"/>
        <v>21.12</v>
      </c>
    </row>
    <row r="177" hidden="1" spans="3:5">
      <c r="C177" t="s">
        <v>104</v>
      </c>
      <c r="D177" s="2">
        <f t="shared" si="0"/>
        <v>17.39</v>
      </c>
      <c r="E177">
        <f t="shared" si="1"/>
        <v>17.02</v>
      </c>
    </row>
    <row r="178" hidden="1" spans="3:5">
      <c r="C178" t="s">
        <v>106</v>
      </c>
      <c r="D178" s="2">
        <f t="shared" si="0"/>
        <v>34.9</v>
      </c>
      <c r="E178">
        <f t="shared" si="1"/>
        <v>34.9</v>
      </c>
    </row>
    <row r="179" hidden="1" spans="3:5">
      <c r="C179" t="s">
        <v>107</v>
      </c>
      <c r="D179" s="2">
        <f t="shared" si="0"/>
        <v>17</v>
      </c>
      <c r="E179">
        <f t="shared" si="1"/>
        <v>17</v>
      </c>
    </row>
    <row r="180" hidden="1" spans="3:5">
      <c r="C180" t="s">
        <v>109</v>
      </c>
      <c r="D180" s="2">
        <f t="shared" si="0"/>
        <v>43.8</v>
      </c>
      <c r="E180">
        <f t="shared" si="1"/>
        <v>43.8</v>
      </c>
    </row>
    <row r="181" hidden="1" spans="3:5">
      <c r="C181" t="s">
        <v>111</v>
      </c>
      <c r="D181" s="2">
        <f t="shared" si="0"/>
        <v>29.1</v>
      </c>
      <c r="E181">
        <f t="shared" si="1"/>
        <v>28.72</v>
      </c>
    </row>
    <row r="182" hidden="1" spans="3:5">
      <c r="C182" t="s">
        <v>113</v>
      </c>
      <c r="D182" s="2">
        <f t="shared" si="0"/>
        <v>16</v>
      </c>
      <c r="E182">
        <f t="shared" si="1"/>
        <v>15.25</v>
      </c>
    </row>
    <row r="183" hidden="1" spans="3:5">
      <c r="C183" t="s">
        <v>115</v>
      </c>
      <c r="D183" s="2">
        <f t="shared" si="0"/>
        <v>790</v>
      </c>
      <c r="E183">
        <f t="shared" si="1"/>
        <v>721.34</v>
      </c>
    </row>
    <row r="184" hidden="1" spans="3:5">
      <c r="C184" t="s">
        <v>117</v>
      </c>
      <c r="D184" s="2">
        <f t="shared" si="0"/>
        <v>40</v>
      </c>
      <c r="E184">
        <f t="shared" si="1"/>
        <v>31.62</v>
      </c>
    </row>
    <row r="185" hidden="1" spans="3:5">
      <c r="C185" t="s">
        <v>118</v>
      </c>
      <c r="D185" s="2">
        <f t="shared" si="0"/>
        <v>38</v>
      </c>
      <c r="E185">
        <f t="shared" si="1"/>
        <v>34.17</v>
      </c>
    </row>
    <row r="186" hidden="1" spans="3:5">
      <c r="C186" t="s">
        <v>119</v>
      </c>
      <c r="D186" s="2">
        <f t="shared" si="0"/>
        <v>25</v>
      </c>
      <c r="E186">
        <f t="shared" si="1"/>
        <v>24.36</v>
      </c>
    </row>
    <row r="187" hidden="1" spans="3:5">
      <c r="C187" t="s">
        <v>121</v>
      </c>
      <c r="D187" s="2">
        <f t="shared" ref="D187:D219" si="2">SUMIF($C$1:$C$120,C187,$D$1:$D$120)</f>
        <v>225.533</v>
      </c>
      <c r="E187">
        <f t="shared" ref="E187:E219" si="3">SUMIF($C$1:$C$120,C187,$E$1:$E$120)</f>
        <v>215.89</v>
      </c>
    </row>
    <row r="188" hidden="1" spans="3:5">
      <c r="C188" t="s">
        <v>123</v>
      </c>
      <c r="D188" s="2">
        <f t="shared" si="2"/>
        <v>135</v>
      </c>
      <c r="E188">
        <f t="shared" si="3"/>
        <v>107.53</v>
      </c>
    </row>
    <row r="189" hidden="1" spans="3:5">
      <c r="C189" t="s">
        <v>124</v>
      </c>
      <c r="D189" s="2">
        <f t="shared" si="2"/>
        <v>100</v>
      </c>
      <c r="E189">
        <f t="shared" si="3"/>
        <v>63.63</v>
      </c>
    </row>
    <row r="190" hidden="1" spans="3:5">
      <c r="C190" t="s">
        <v>126</v>
      </c>
      <c r="D190" s="2">
        <f t="shared" si="2"/>
        <v>25</v>
      </c>
      <c r="E190">
        <f t="shared" si="3"/>
        <v>24.39</v>
      </c>
    </row>
    <row r="191" hidden="1" spans="3:5">
      <c r="C191" t="s">
        <v>128</v>
      </c>
      <c r="D191" s="2">
        <f t="shared" si="2"/>
        <v>93.68</v>
      </c>
      <c r="E191">
        <f t="shared" si="3"/>
        <v>93.18</v>
      </c>
    </row>
    <row r="192" hidden="1" spans="3:5">
      <c r="C192" t="s">
        <v>130</v>
      </c>
      <c r="D192" s="2">
        <f t="shared" si="2"/>
        <v>121</v>
      </c>
      <c r="E192">
        <f t="shared" si="3"/>
        <v>118.22</v>
      </c>
    </row>
    <row r="193" hidden="1" spans="3:5">
      <c r="C193" t="s">
        <v>132</v>
      </c>
      <c r="D193" s="2">
        <f t="shared" si="2"/>
        <v>16</v>
      </c>
      <c r="E193">
        <f t="shared" si="3"/>
        <v>15.03</v>
      </c>
    </row>
    <row r="194" hidden="1" spans="3:5">
      <c r="C194" t="s">
        <v>134</v>
      </c>
      <c r="D194" s="2">
        <f t="shared" si="2"/>
        <v>27</v>
      </c>
      <c r="E194">
        <f t="shared" si="3"/>
        <v>24.25</v>
      </c>
    </row>
    <row r="195" hidden="1" spans="3:5">
      <c r="C195" t="s">
        <v>136</v>
      </c>
      <c r="D195" s="2">
        <f t="shared" si="2"/>
        <v>21.653</v>
      </c>
      <c r="E195">
        <f t="shared" si="3"/>
        <v>21.04</v>
      </c>
    </row>
    <row r="196" hidden="1" spans="3:5">
      <c r="C196" t="s">
        <v>138</v>
      </c>
      <c r="D196" s="2">
        <f t="shared" si="2"/>
        <v>32.5</v>
      </c>
      <c r="E196">
        <f t="shared" si="3"/>
        <v>31.97</v>
      </c>
    </row>
    <row r="197" hidden="1" spans="3:5">
      <c r="C197" t="s">
        <v>140</v>
      </c>
      <c r="D197" s="2">
        <f t="shared" si="2"/>
        <v>38.5</v>
      </c>
      <c r="E197">
        <f t="shared" si="3"/>
        <v>38.19</v>
      </c>
    </row>
    <row r="198" hidden="1" spans="3:5">
      <c r="C198" t="s">
        <v>142</v>
      </c>
      <c r="D198" s="2">
        <f t="shared" si="2"/>
        <v>1713.4</v>
      </c>
      <c r="E198">
        <f t="shared" si="3"/>
        <v>1713.4</v>
      </c>
    </row>
    <row r="199" hidden="1" spans="3:5">
      <c r="C199" t="s">
        <v>143</v>
      </c>
      <c r="D199" s="2">
        <f t="shared" si="2"/>
        <v>155</v>
      </c>
      <c r="E199">
        <f t="shared" si="3"/>
        <v>137.55</v>
      </c>
    </row>
    <row r="200" hidden="1" spans="3:5">
      <c r="C200" t="s">
        <v>144</v>
      </c>
      <c r="D200" s="2">
        <f t="shared" si="2"/>
        <v>69.55</v>
      </c>
      <c r="E200">
        <f t="shared" si="3"/>
        <v>69.55</v>
      </c>
    </row>
    <row r="201" hidden="1" spans="3:5">
      <c r="C201" t="s">
        <v>145</v>
      </c>
      <c r="D201" s="2">
        <f t="shared" si="2"/>
        <v>75.24</v>
      </c>
      <c r="E201">
        <f t="shared" si="3"/>
        <v>75.24</v>
      </c>
    </row>
    <row r="202" hidden="1" spans="3:5">
      <c r="C202" t="s">
        <v>146</v>
      </c>
      <c r="D202" s="2">
        <f t="shared" si="2"/>
        <v>100.41</v>
      </c>
      <c r="E202">
        <f t="shared" si="3"/>
        <v>100.41</v>
      </c>
    </row>
    <row r="203" hidden="1" spans="3:5">
      <c r="C203" t="s">
        <v>147</v>
      </c>
      <c r="D203" s="2">
        <f t="shared" si="2"/>
        <v>651</v>
      </c>
      <c r="E203">
        <f t="shared" si="3"/>
        <v>604.59</v>
      </c>
    </row>
    <row r="204" hidden="1" spans="3:5">
      <c r="C204" t="s">
        <v>148</v>
      </c>
      <c r="D204" s="2">
        <f t="shared" si="2"/>
        <v>850</v>
      </c>
      <c r="E204">
        <f t="shared" si="3"/>
        <v>773</v>
      </c>
    </row>
    <row r="205" hidden="1" spans="3:5">
      <c r="C205" t="s">
        <v>149</v>
      </c>
      <c r="D205" s="2">
        <f t="shared" si="2"/>
        <v>61.89</v>
      </c>
      <c r="E205">
        <f t="shared" si="3"/>
        <v>61.89</v>
      </c>
    </row>
    <row r="206" hidden="1" spans="3:5">
      <c r="C206" t="s">
        <v>150</v>
      </c>
      <c r="D206" s="2">
        <f t="shared" si="2"/>
        <v>89.97</v>
      </c>
      <c r="E206">
        <f t="shared" si="3"/>
        <v>89.97</v>
      </c>
    </row>
    <row r="207" hidden="1" spans="3:5">
      <c r="C207" t="s">
        <v>151</v>
      </c>
      <c r="D207" s="2">
        <f t="shared" si="2"/>
        <v>76.58</v>
      </c>
      <c r="E207">
        <f t="shared" si="3"/>
        <v>76.58</v>
      </c>
    </row>
    <row r="208" hidden="1" spans="3:5">
      <c r="C208" t="s">
        <v>154</v>
      </c>
      <c r="D208" s="2">
        <f t="shared" si="2"/>
        <v>32.3</v>
      </c>
      <c r="E208">
        <f t="shared" si="3"/>
        <v>32.3</v>
      </c>
    </row>
    <row r="209" hidden="1" spans="3:5">
      <c r="C209" t="s">
        <v>156</v>
      </c>
      <c r="D209" s="2">
        <f t="shared" si="2"/>
        <v>23</v>
      </c>
      <c r="E209">
        <f t="shared" si="3"/>
        <v>22.17</v>
      </c>
    </row>
    <row r="210" hidden="1" spans="3:5">
      <c r="C210" t="s">
        <v>158</v>
      </c>
      <c r="D210" s="2">
        <f t="shared" si="2"/>
        <v>162</v>
      </c>
      <c r="E210">
        <f t="shared" si="3"/>
        <v>155.91</v>
      </c>
    </row>
    <row r="211" hidden="1" spans="3:5">
      <c r="C211" t="s">
        <v>160</v>
      </c>
      <c r="D211" s="2">
        <f t="shared" si="2"/>
        <v>42</v>
      </c>
      <c r="E211">
        <f t="shared" si="3"/>
        <v>39.5</v>
      </c>
    </row>
    <row r="212" hidden="1" spans="3:5">
      <c r="C212" t="s">
        <v>162</v>
      </c>
      <c r="D212" s="2">
        <f t="shared" si="2"/>
        <v>44.53</v>
      </c>
      <c r="E212">
        <f t="shared" si="3"/>
        <v>40.07</v>
      </c>
    </row>
    <row r="213" hidden="1" spans="3:5">
      <c r="C213" t="s">
        <v>164</v>
      </c>
      <c r="D213" s="2">
        <f t="shared" si="2"/>
        <v>19</v>
      </c>
      <c r="E213">
        <f t="shared" si="3"/>
        <v>16.7</v>
      </c>
    </row>
    <row r="214" hidden="1" spans="3:5">
      <c r="C214" t="s">
        <v>169</v>
      </c>
      <c r="D214" s="2">
        <f t="shared" si="2"/>
        <v>79.606</v>
      </c>
      <c r="E214">
        <f t="shared" si="3"/>
        <v>35.7</v>
      </c>
    </row>
    <row r="215" hidden="1" spans="3:5">
      <c r="C215" t="s">
        <v>171</v>
      </c>
      <c r="D215" s="2">
        <f t="shared" si="2"/>
        <v>374</v>
      </c>
      <c r="E215">
        <f t="shared" si="3"/>
        <v>351.44</v>
      </c>
    </row>
    <row r="216" hidden="1" spans="3:5">
      <c r="C216" t="s">
        <v>173</v>
      </c>
      <c r="D216" s="2">
        <f t="shared" si="2"/>
        <v>42.8</v>
      </c>
      <c r="E216">
        <f t="shared" si="3"/>
        <v>31</v>
      </c>
    </row>
    <row r="217" hidden="1" spans="3:5">
      <c r="C217" t="s">
        <v>176</v>
      </c>
      <c r="D217" s="2">
        <f t="shared" si="2"/>
        <v>26.75</v>
      </c>
      <c r="E217">
        <f t="shared" si="3"/>
        <v>26.75</v>
      </c>
    </row>
    <row r="218" hidden="1" spans="3:5">
      <c r="C218" t="s">
        <v>177</v>
      </c>
      <c r="D218" s="2">
        <f t="shared" si="2"/>
        <v>32.04</v>
      </c>
      <c r="E218">
        <f t="shared" si="3"/>
        <v>32.04</v>
      </c>
    </row>
    <row r="219" hidden="1" spans="3:5">
      <c r="C219" t="s">
        <v>178</v>
      </c>
      <c r="D219" s="2">
        <f t="shared" si="2"/>
        <v>24.44</v>
      </c>
      <c r="E219">
        <f t="shared" si="3"/>
        <v>24.44</v>
      </c>
    </row>
  </sheetData>
  <autoFilter ref="A1:E219">
    <filterColumn colId="2">
      <colorFilter dxfId="0"/>
    </filterColumn>
    <extLst/>
  </autoFilter>
  <sortState ref="A1:E120">
    <sortCondition ref="C1:C120"/>
  </sortState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M98"/>
  <sheetViews>
    <sheetView workbookViewId="0">
      <selection activeCell="D156" sqref="D156:E156"/>
    </sheetView>
  </sheetViews>
  <sheetFormatPr defaultColWidth="9" defaultRowHeight="13.5"/>
  <sheetData>
    <row r="1" spans="8:13">
      <c r="H1" t="s">
        <v>54</v>
      </c>
      <c r="K1" t="s">
        <v>146</v>
      </c>
      <c r="M1" t="s">
        <v>54</v>
      </c>
    </row>
    <row r="2" spans="8:13">
      <c r="H2" t="s">
        <v>54</v>
      </c>
      <c r="K2" t="s">
        <v>104</v>
      </c>
      <c r="M2" t="s">
        <v>81</v>
      </c>
    </row>
    <row r="3" spans="8:13">
      <c r="H3" t="s">
        <v>26</v>
      </c>
      <c r="K3" t="s">
        <v>54</v>
      </c>
      <c r="M3" t="s">
        <v>73</v>
      </c>
    </row>
    <row r="4" spans="8:13">
      <c r="H4" t="s">
        <v>26</v>
      </c>
      <c r="K4" t="s">
        <v>69</v>
      </c>
      <c r="M4" t="s">
        <v>26</v>
      </c>
    </row>
    <row r="5" spans="8:13">
      <c r="H5" t="s">
        <v>38</v>
      </c>
      <c r="K5" t="s">
        <v>132</v>
      </c>
      <c r="M5" t="s">
        <v>38</v>
      </c>
    </row>
    <row r="6" spans="8:13">
      <c r="H6" t="s">
        <v>38</v>
      </c>
      <c r="K6" t="s">
        <v>106</v>
      </c>
      <c r="M6" s="1" t="s">
        <v>35</v>
      </c>
    </row>
    <row r="7" spans="8:13">
      <c r="H7" t="s">
        <v>35</v>
      </c>
      <c r="K7" t="s">
        <v>124</v>
      </c>
      <c r="M7" t="s">
        <v>98</v>
      </c>
    </row>
    <row r="8" spans="8:13">
      <c r="H8" t="s">
        <v>35</v>
      </c>
      <c r="K8" t="s">
        <v>44</v>
      </c>
      <c r="M8" t="s">
        <v>53</v>
      </c>
    </row>
    <row r="9" spans="8:13">
      <c r="H9" t="s">
        <v>53</v>
      </c>
      <c r="K9" t="s">
        <v>68</v>
      </c>
      <c r="M9" t="s">
        <v>51</v>
      </c>
    </row>
    <row r="10" spans="8:13">
      <c r="H10" t="s">
        <v>53</v>
      </c>
      <c r="K10" t="s">
        <v>134</v>
      </c>
      <c r="M10" t="s">
        <v>162</v>
      </c>
    </row>
    <row r="11" spans="8:13">
      <c r="H11" t="s">
        <v>51</v>
      </c>
      <c r="K11" t="s">
        <v>123</v>
      </c>
      <c r="M11" t="s">
        <v>32</v>
      </c>
    </row>
    <row r="12" spans="8:13">
      <c r="H12" t="s">
        <v>51</v>
      </c>
      <c r="K12" t="s">
        <v>47</v>
      </c>
      <c r="M12" t="s">
        <v>39</v>
      </c>
    </row>
    <row r="13" spans="8:13">
      <c r="H13" t="s">
        <v>51</v>
      </c>
      <c r="K13" t="s">
        <v>22</v>
      </c>
      <c r="M13" t="s">
        <v>29</v>
      </c>
    </row>
    <row r="14" spans="8:13">
      <c r="H14" t="s">
        <v>32</v>
      </c>
      <c r="K14" t="s">
        <v>176</v>
      </c>
      <c r="M14" t="s">
        <v>48</v>
      </c>
    </row>
    <row r="15" spans="8:13">
      <c r="H15" t="s">
        <v>32</v>
      </c>
      <c r="K15" t="s">
        <v>66</v>
      </c>
      <c r="M15" t="s">
        <v>62</v>
      </c>
    </row>
    <row r="16" spans="8:11">
      <c r="H16" t="s">
        <v>39</v>
      </c>
      <c r="K16" t="s">
        <v>126</v>
      </c>
    </row>
    <row r="17" spans="8:11">
      <c r="H17" t="s">
        <v>39</v>
      </c>
      <c r="K17" t="s">
        <v>59</v>
      </c>
    </row>
    <row r="18" spans="8:11">
      <c r="H18" t="s">
        <v>39</v>
      </c>
      <c r="K18" t="s">
        <v>95</v>
      </c>
    </row>
    <row r="19" spans="8:11">
      <c r="H19" t="s">
        <v>29</v>
      </c>
      <c r="K19" t="s">
        <v>145</v>
      </c>
    </row>
    <row r="20" spans="8:11">
      <c r="H20" t="s">
        <v>29</v>
      </c>
      <c r="K20" t="s">
        <v>173</v>
      </c>
    </row>
    <row r="21" spans="8:11">
      <c r="H21" t="s">
        <v>48</v>
      </c>
      <c r="K21" t="s">
        <v>148</v>
      </c>
    </row>
    <row r="22" spans="8:11">
      <c r="H22" t="s">
        <v>48</v>
      </c>
      <c r="K22" t="s">
        <v>61</v>
      </c>
    </row>
    <row r="23" spans="8:11">
      <c r="H23" t="s">
        <v>48</v>
      </c>
      <c r="K23" t="s">
        <v>171</v>
      </c>
    </row>
    <row r="24" spans="8:11">
      <c r="H24" t="s">
        <v>62</v>
      </c>
      <c r="K24" t="s">
        <v>147</v>
      </c>
    </row>
    <row r="25" spans="8:11">
      <c r="H25" t="s">
        <v>62</v>
      </c>
      <c r="K25" t="s">
        <v>81</v>
      </c>
    </row>
    <row r="26" spans="8:11">
      <c r="H26" t="s">
        <v>62</v>
      </c>
      <c r="K26" t="s">
        <v>142</v>
      </c>
    </row>
    <row r="27" spans="8:11">
      <c r="H27" t="s">
        <v>81</v>
      </c>
      <c r="K27" t="s">
        <v>87</v>
      </c>
    </row>
    <row r="28" spans="8:11">
      <c r="H28" t="s">
        <v>81</v>
      </c>
      <c r="K28" t="s">
        <v>144</v>
      </c>
    </row>
    <row r="29" spans="8:11">
      <c r="H29" t="s">
        <v>73</v>
      </c>
      <c r="K29" t="s">
        <v>143</v>
      </c>
    </row>
    <row r="30" spans="8:11">
      <c r="H30" t="s">
        <v>73</v>
      </c>
      <c r="K30" t="s">
        <v>117</v>
      </c>
    </row>
    <row r="31" spans="8:11">
      <c r="H31" t="s">
        <v>98</v>
      </c>
      <c r="K31" t="s">
        <v>115</v>
      </c>
    </row>
    <row r="32" spans="8:11">
      <c r="H32" t="s">
        <v>98</v>
      </c>
      <c r="K32" t="s">
        <v>169</v>
      </c>
    </row>
    <row r="33" spans="8:11">
      <c r="H33" t="s">
        <v>162</v>
      </c>
      <c r="K33" t="s">
        <v>93</v>
      </c>
    </row>
    <row r="34" spans="8:11">
      <c r="H34" t="s">
        <v>162</v>
      </c>
      <c r="K34" t="s">
        <v>31</v>
      </c>
    </row>
    <row r="35" spans="11:11">
      <c r="K35" t="s">
        <v>73</v>
      </c>
    </row>
    <row r="36" spans="11:11">
      <c r="K36" t="s">
        <v>113</v>
      </c>
    </row>
    <row r="37" spans="11:11">
      <c r="K37" t="s">
        <v>128</v>
      </c>
    </row>
    <row r="38" spans="11:11">
      <c r="K38" t="s">
        <v>46</v>
      </c>
    </row>
    <row r="39" spans="11:11">
      <c r="K39" t="s">
        <v>26</v>
      </c>
    </row>
    <row r="40" spans="11:11">
      <c r="K40" t="s">
        <v>38</v>
      </c>
    </row>
    <row r="41" spans="11:11">
      <c r="K41" t="s">
        <v>21</v>
      </c>
    </row>
    <row r="42" spans="11:11">
      <c r="K42" t="s">
        <v>177</v>
      </c>
    </row>
    <row r="43" spans="11:11">
      <c r="K43" t="s">
        <v>111</v>
      </c>
    </row>
    <row r="44" spans="11:11">
      <c r="K44" t="s">
        <v>107</v>
      </c>
    </row>
    <row r="45" spans="11:11">
      <c r="K45" t="s">
        <v>35</v>
      </c>
    </row>
    <row r="46" spans="11:11">
      <c r="K46" t="s">
        <v>24</v>
      </c>
    </row>
    <row r="47" spans="11:11">
      <c r="K47" t="s">
        <v>98</v>
      </c>
    </row>
    <row r="48" spans="11:11">
      <c r="K48" t="s">
        <v>53</v>
      </c>
    </row>
    <row r="49" spans="11:11">
      <c r="K49" t="s">
        <v>34</v>
      </c>
    </row>
    <row r="50" spans="11:11">
      <c r="K50" t="s">
        <v>83</v>
      </c>
    </row>
    <row r="51" spans="11:11">
      <c r="K51" t="s">
        <v>52</v>
      </c>
    </row>
    <row r="52" spans="11:11">
      <c r="K52" t="s">
        <v>23</v>
      </c>
    </row>
    <row r="53" spans="11:11">
      <c r="K53" t="s">
        <v>19</v>
      </c>
    </row>
    <row r="54" spans="11:11">
      <c r="K54" t="s">
        <v>154</v>
      </c>
    </row>
    <row r="55" spans="11:11">
      <c r="K55" t="s">
        <v>158</v>
      </c>
    </row>
    <row r="56" spans="11:11">
      <c r="K56" t="s">
        <v>64</v>
      </c>
    </row>
    <row r="57" spans="11:11">
      <c r="K57" t="s">
        <v>70</v>
      </c>
    </row>
    <row r="58" spans="11:11">
      <c r="K58" t="s">
        <v>51</v>
      </c>
    </row>
    <row r="59" spans="11:11">
      <c r="K59" t="s">
        <v>45</v>
      </c>
    </row>
    <row r="60" spans="11:11">
      <c r="K60" t="s">
        <v>100</v>
      </c>
    </row>
    <row r="61" spans="11:11">
      <c r="K61" t="s">
        <v>149</v>
      </c>
    </row>
    <row r="62" spans="11:11">
      <c r="K62" t="s">
        <v>140</v>
      </c>
    </row>
    <row r="63" spans="11:11">
      <c r="K63" t="s">
        <v>91</v>
      </c>
    </row>
    <row r="64" spans="11:11">
      <c r="K64" t="s">
        <v>49</v>
      </c>
    </row>
    <row r="65" spans="11:11">
      <c r="K65" t="s">
        <v>40</v>
      </c>
    </row>
    <row r="66" spans="11:11">
      <c r="K66" t="s">
        <v>79</v>
      </c>
    </row>
    <row r="67" spans="11:11">
      <c r="K67" t="s">
        <v>162</v>
      </c>
    </row>
    <row r="68" spans="11:11">
      <c r="K68" t="s">
        <v>37</v>
      </c>
    </row>
    <row r="69" spans="11:11">
      <c r="K69" t="s">
        <v>57</v>
      </c>
    </row>
    <row r="70" spans="11:11">
      <c r="K70" t="s">
        <v>32</v>
      </c>
    </row>
    <row r="71" spans="11:11">
      <c r="K71" t="s">
        <v>75</v>
      </c>
    </row>
    <row r="72" spans="11:11">
      <c r="K72" t="s">
        <v>20</v>
      </c>
    </row>
    <row r="73" spans="11:11">
      <c r="K73" t="s">
        <v>39</v>
      </c>
    </row>
    <row r="74" spans="11:11">
      <c r="K74" t="s">
        <v>119</v>
      </c>
    </row>
    <row r="75" spans="11:11">
      <c r="K75" t="s">
        <v>41</v>
      </c>
    </row>
    <row r="76" spans="11:11">
      <c r="K76" t="s">
        <v>156</v>
      </c>
    </row>
    <row r="77" spans="11:11">
      <c r="K77" t="s">
        <v>77</v>
      </c>
    </row>
    <row r="78" spans="11:11">
      <c r="K78" t="s">
        <v>118</v>
      </c>
    </row>
    <row r="79" spans="11:11">
      <c r="K79" t="s">
        <v>29</v>
      </c>
    </row>
    <row r="80" spans="11:11">
      <c r="K80" t="s">
        <v>55</v>
      </c>
    </row>
    <row r="81" spans="11:11">
      <c r="K81" t="s">
        <v>130</v>
      </c>
    </row>
    <row r="82" spans="11:11">
      <c r="K82" t="s">
        <v>85</v>
      </c>
    </row>
    <row r="83" spans="11:11">
      <c r="K83" t="s">
        <v>160</v>
      </c>
    </row>
    <row r="84" spans="11:11">
      <c r="K84" t="s">
        <v>121</v>
      </c>
    </row>
    <row r="85" spans="11:11">
      <c r="K85" t="s">
        <v>89</v>
      </c>
    </row>
    <row r="86" spans="11:11">
      <c r="K86" t="s">
        <v>151</v>
      </c>
    </row>
    <row r="87" spans="11:11">
      <c r="K87" t="s">
        <v>150</v>
      </c>
    </row>
    <row r="88" spans="11:11">
      <c r="K88" t="s">
        <v>136</v>
      </c>
    </row>
    <row r="89" spans="11:11">
      <c r="K89" t="s">
        <v>164</v>
      </c>
    </row>
    <row r="90" spans="11:11">
      <c r="K90" t="s">
        <v>42</v>
      </c>
    </row>
    <row r="91" spans="11:11">
      <c r="K91" t="s">
        <v>48</v>
      </c>
    </row>
    <row r="92" spans="11:11">
      <c r="K92" t="s">
        <v>62</v>
      </c>
    </row>
    <row r="93" spans="11:11">
      <c r="K93" t="s">
        <v>178</v>
      </c>
    </row>
    <row r="94" spans="11:11">
      <c r="K94" t="s">
        <v>138</v>
      </c>
    </row>
    <row r="95" spans="11:11">
      <c r="K95" t="s">
        <v>65</v>
      </c>
    </row>
    <row r="96" spans="11:11">
      <c r="K96" t="s">
        <v>58</v>
      </c>
    </row>
    <row r="97" spans="11:11">
      <c r="K97" t="s">
        <v>60</v>
      </c>
    </row>
    <row r="98" spans="11:11">
      <c r="K98" t="s">
        <v>109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2:J35"/>
  <sheetViews>
    <sheetView topLeftCell="A7" workbookViewId="0">
      <selection activeCell="J26" sqref="J26"/>
    </sheetView>
  </sheetViews>
  <sheetFormatPr defaultColWidth="9" defaultRowHeight="13.5"/>
  <cols>
    <col min="8" max="8" width="24.0916666666667" customWidth="1"/>
  </cols>
  <sheetData>
    <row r="2" spans="7:8">
      <c r="G2" t="s">
        <v>18</v>
      </c>
      <c r="H2" t="s">
        <v>105</v>
      </c>
    </row>
    <row r="3" spans="7:8">
      <c r="G3" t="s">
        <v>25</v>
      </c>
      <c r="H3" t="s">
        <v>103</v>
      </c>
    </row>
    <row r="4" spans="7:8">
      <c r="G4" t="s">
        <v>27</v>
      </c>
      <c r="H4" t="s">
        <v>127</v>
      </c>
    </row>
    <row r="5" spans="7:8">
      <c r="G5" t="s">
        <v>28</v>
      </c>
      <c r="H5" t="s">
        <v>125</v>
      </c>
    </row>
    <row r="6" spans="7:8">
      <c r="G6" t="s">
        <v>30</v>
      </c>
      <c r="H6" t="s">
        <v>133</v>
      </c>
    </row>
    <row r="7" spans="7:8">
      <c r="G7" t="s">
        <v>33</v>
      </c>
      <c r="H7" t="s">
        <v>131</v>
      </c>
    </row>
    <row r="8" spans="7:8">
      <c r="G8" t="s">
        <v>36</v>
      </c>
      <c r="H8" t="s">
        <v>129</v>
      </c>
    </row>
    <row r="9" spans="7:8">
      <c r="G9" t="s">
        <v>43</v>
      </c>
      <c r="H9" t="s">
        <v>135</v>
      </c>
    </row>
    <row r="10" spans="7:8">
      <c r="G10" t="s">
        <v>50</v>
      </c>
      <c r="H10" t="s">
        <v>101</v>
      </c>
    </row>
    <row r="11" spans="7:8">
      <c r="G11" t="s">
        <v>56</v>
      </c>
      <c r="H11" t="s">
        <v>99</v>
      </c>
    </row>
    <row r="12" spans="7:8">
      <c r="G12" t="s">
        <v>63</v>
      </c>
      <c r="H12" t="s">
        <v>120</v>
      </c>
    </row>
    <row r="13" spans="7:8">
      <c r="G13" t="s">
        <v>67</v>
      </c>
      <c r="H13" t="s">
        <v>108</v>
      </c>
    </row>
    <row r="14" spans="8:8">
      <c r="H14" t="s">
        <v>110</v>
      </c>
    </row>
    <row r="15" spans="8:8">
      <c r="H15" t="s">
        <v>122</v>
      </c>
    </row>
    <row r="16" spans="8:8">
      <c r="H16" t="s">
        <v>112</v>
      </c>
    </row>
    <row r="17" spans="8:8">
      <c r="H17" t="s">
        <v>114</v>
      </c>
    </row>
    <row r="18" spans="8:8">
      <c r="H18" t="s">
        <v>116</v>
      </c>
    </row>
    <row r="19" spans="8:8">
      <c r="H19" t="s">
        <v>137</v>
      </c>
    </row>
    <row r="20" spans="8:10">
      <c r="H20" t="s">
        <v>139</v>
      </c>
      <c r="J20" t="s">
        <v>161</v>
      </c>
    </row>
    <row r="21" spans="8:10">
      <c r="H21" t="s">
        <v>72</v>
      </c>
      <c r="J21" t="s">
        <v>163</v>
      </c>
    </row>
    <row r="22" spans="8:10">
      <c r="H22" t="s">
        <v>92</v>
      </c>
      <c r="J22" t="s">
        <v>155</v>
      </c>
    </row>
    <row r="23" spans="8:10">
      <c r="H23" t="s">
        <v>90</v>
      </c>
      <c r="J23" t="s">
        <v>157</v>
      </c>
    </row>
    <row r="24" spans="8:10">
      <c r="H24" t="s">
        <v>84</v>
      </c>
      <c r="J24" t="s">
        <v>159</v>
      </c>
    </row>
    <row r="25" spans="8:10">
      <c r="H25" t="s">
        <v>86</v>
      </c>
      <c r="J25" t="s">
        <v>165</v>
      </c>
    </row>
    <row r="26" spans="8:10">
      <c r="H26" t="s">
        <v>82</v>
      </c>
      <c r="J26" t="s">
        <v>153</v>
      </c>
    </row>
    <row r="27" spans="8:8">
      <c r="H27" t="s">
        <v>88</v>
      </c>
    </row>
    <row r="28" spans="8:8">
      <c r="H28" t="s">
        <v>97</v>
      </c>
    </row>
    <row r="29" spans="8:8">
      <c r="H29" t="s">
        <v>102</v>
      </c>
    </row>
    <row r="30" spans="8:8">
      <c r="H30" t="s">
        <v>80</v>
      </c>
    </row>
    <row r="31" spans="8:8">
      <c r="H31" t="s">
        <v>78</v>
      </c>
    </row>
    <row r="32" spans="8:8">
      <c r="H32" t="s">
        <v>74</v>
      </c>
    </row>
    <row r="33" spans="8:8">
      <c r="H33" t="s">
        <v>76</v>
      </c>
    </row>
    <row r="34" spans="8:8">
      <c r="H34" t="s">
        <v>96</v>
      </c>
    </row>
    <row r="35" spans="8:8">
      <c r="H35" t="s">
        <v>94</v>
      </c>
    </row>
  </sheetData>
  <sortState ref="J20:J26">
    <sortCondition ref="J20:J26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view="pageBreakPreview" zoomScaleNormal="100" workbookViewId="0">
      <selection activeCell="H6" sqref="H6"/>
    </sheetView>
  </sheetViews>
  <sheetFormatPr defaultColWidth="9" defaultRowHeight="15"/>
  <cols>
    <col min="1" max="1" width="8.18333333333333" style="38" customWidth="1"/>
    <col min="2" max="2" width="12" style="38" customWidth="1"/>
    <col min="3" max="3" width="16.6333333333333" style="38" customWidth="1"/>
    <col min="4" max="4" width="22" style="38" customWidth="1"/>
    <col min="5" max="5" width="15.9083333333333" style="39" customWidth="1"/>
    <col min="6" max="6" width="17.0916666666667" style="38" hidden="1" customWidth="1"/>
    <col min="7" max="7" width="18.3666666666667" style="38" customWidth="1"/>
    <col min="8" max="8" width="41.25" style="36" customWidth="1"/>
    <col min="9" max="9" width="11" style="36" customWidth="1"/>
    <col min="10" max="16384" width="9" style="36"/>
  </cols>
  <sheetData>
    <row r="1" s="36" customFormat="1" ht="44.5" customHeight="1" spans="1:9">
      <c r="A1" s="40" t="s">
        <v>180</v>
      </c>
      <c r="B1" s="40"/>
      <c r="C1" s="40"/>
      <c r="D1" s="40"/>
      <c r="E1" s="41"/>
      <c r="F1" s="40"/>
      <c r="G1" s="40"/>
      <c r="H1" s="40"/>
      <c r="I1" s="40"/>
    </row>
    <row r="2" s="36" customFormat="1" ht="29.5" customHeight="1" spans="1:9">
      <c r="A2" s="42" t="s">
        <v>181</v>
      </c>
      <c r="B2" s="42" t="s">
        <v>182</v>
      </c>
      <c r="C2" s="42" t="s">
        <v>183</v>
      </c>
      <c r="D2" s="43" t="s">
        <v>184</v>
      </c>
      <c r="E2" s="44" t="s">
        <v>185</v>
      </c>
      <c r="F2" s="43" t="s">
        <v>186</v>
      </c>
      <c r="G2" s="42" t="s">
        <v>187</v>
      </c>
      <c r="H2" s="45" t="s">
        <v>188</v>
      </c>
      <c r="I2" s="42" t="s">
        <v>189</v>
      </c>
    </row>
    <row r="3" s="36" customFormat="1" ht="40" customHeight="1" spans="1:9">
      <c r="A3" s="42"/>
      <c r="B3" s="42"/>
      <c r="C3" s="42"/>
      <c r="D3" s="42"/>
      <c r="E3" s="46"/>
      <c r="F3" s="42"/>
      <c r="G3" s="47"/>
      <c r="H3" s="48"/>
      <c r="I3" s="47"/>
    </row>
    <row r="4" s="37" customFormat="1" ht="45" customHeight="1" spans="1:9">
      <c r="A4" s="49">
        <v>1</v>
      </c>
      <c r="B4" s="50" t="s">
        <v>71</v>
      </c>
      <c r="C4" s="50" t="s">
        <v>190</v>
      </c>
      <c r="D4" s="50" t="s">
        <v>191</v>
      </c>
      <c r="E4" s="51">
        <v>9.92</v>
      </c>
      <c r="F4" s="52"/>
      <c r="G4" s="52">
        <v>2976</v>
      </c>
      <c r="H4" s="53" t="s">
        <v>192</v>
      </c>
      <c r="I4" s="54"/>
    </row>
    <row r="5" s="37" customFormat="1" ht="45" customHeight="1" spans="1:9">
      <c r="A5" s="49">
        <v>2</v>
      </c>
      <c r="B5" s="50" t="s">
        <v>71</v>
      </c>
      <c r="C5" s="50" t="s">
        <v>193</v>
      </c>
      <c r="D5" s="50" t="s">
        <v>194</v>
      </c>
      <c r="E5" s="51">
        <v>9.8</v>
      </c>
      <c r="F5" s="52"/>
      <c r="G5" s="52">
        <v>2940</v>
      </c>
      <c r="H5" s="53" t="s">
        <v>195</v>
      </c>
      <c r="I5" s="54"/>
    </row>
    <row r="6" s="37" customFormat="1" ht="45" customHeight="1" spans="1:9">
      <c r="A6" s="49">
        <v>3</v>
      </c>
      <c r="B6" s="50" t="s">
        <v>71</v>
      </c>
      <c r="C6" s="50" t="s">
        <v>196</v>
      </c>
      <c r="D6" s="50" t="s">
        <v>197</v>
      </c>
      <c r="E6" s="51">
        <v>5.77</v>
      </c>
      <c r="F6" s="52"/>
      <c r="G6" s="52">
        <v>1731</v>
      </c>
      <c r="H6" s="53" t="s">
        <v>198</v>
      </c>
      <c r="I6" s="54"/>
    </row>
    <row r="7" s="37" customFormat="1" ht="45" customHeight="1" spans="1:9">
      <c r="A7" s="49">
        <v>4</v>
      </c>
      <c r="B7" s="50" t="s">
        <v>71</v>
      </c>
      <c r="C7" s="50" t="s">
        <v>199</v>
      </c>
      <c r="D7" s="50" t="s">
        <v>200</v>
      </c>
      <c r="E7" s="51">
        <v>5.5</v>
      </c>
      <c r="F7" s="52"/>
      <c r="G7" s="52">
        <v>1650</v>
      </c>
      <c r="H7" s="53" t="s">
        <v>201</v>
      </c>
      <c r="I7" s="54"/>
    </row>
    <row r="8" s="37" customFormat="1" ht="45" customHeight="1" spans="1:9">
      <c r="A8" s="49">
        <v>5</v>
      </c>
      <c r="B8" s="50" t="s">
        <v>174</v>
      </c>
      <c r="C8" s="50" t="s">
        <v>202</v>
      </c>
      <c r="D8" s="50" t="s">
        <v>203</v>
      </c>
      <c r="E8" s="51">
        <v>19.79</v>
      </c>
      <c r="F8" s="52"/>
      <c r="G8" s="52">
        <v>5937</v>
      </c>
      <c r="H8" s="53" t="s">
        <v>204</v>
      </c>
      <c r="I8" s="55"/>
    </row>
    <row r="9" s="37" customFormat="1" ht="45" customHeight="1" spans="1:9">
      <c r="A9" s="49">
        <v>6</v>
      </c>
      <c r="B9" s="50" t="s">
        <v>174</v>
      </c>
      <c r="C9" s="50" t="s">
        <v>205</v>
      </c>
      <c r="D9" s="50" t="s">
        <v>206</v>
      </c>
      <c r="E9" s="51">
        <v>11.87</v>
      </c>
      <c r="F9" s="52"/>
      <c r="G9" s="52">
        <v>3561</v>
      </c>
      <c r="H9" s="53" t="s">
        <v>207</v>
      </c>
      <c r="I9" s="55"/>
    </row>
    <row r="10" s="37" customFormat="1" ht="45" customHeight="1" spans="1:9">
      <c r="A10" s="49">
        <v>7</v>
      </c>
      <c r="B10" s="50" t="s">
        <v>174</v>
      </c>
      <c r="C10" s="50" t="s">
        <v>208</v>
      </c>
      <c r="D10" s="50" t="s">
        <v>209</v>
      </c>
      <c r="E10" s="51">
        <v>16.26</v>
      </c>
      <c r="F10" s="52"/>
      <c r="G10" s="52">
        <v>4878</v>
      </c>
      <c r="H10" s="53" t="s">
        <v>210</v>
      </c>
      <c r="I10" s="55"/>
    </row>
    <row r="11" s="37" customFormat="1" ht="45" customHeight="1" spans="1:9">
      <c r="A11" s="49">
        <v>8</v>
      </c>
      <c r="B11" s="50" t="s">
        <v>174</v>
      </c>
      <c r="C11" s="50" t="s">
        <v>211</v>
      </c>
      <c r="D11" s="50" t="s">
        <v>212</v>
      </c>
      <c r="E11" s="51">
        <v>11.09</v>
      </c>
      <c r="F11" s="52"/>
      <c r="G11" s="52">
        <v>3327</v>
      </c>
      <c r="H11" s="53" t="s">
        <v>213</v>
      </c>
      <c r="I11" s="55"/>
    </row>
    <row r="12" s="37" customFormat="1" ht="45" customHeight="1" spans="1:9">
      <c r="A12" s="49">
        <v>9</v>
      </c>
      <c r="B12" s="50" t="s">
        <v>174</v>
      </c>
      <c r="C12" s="50" t="s">
        <v>211</v>
      </c>
      <c r="D12" s="50" t="s">
        <v>214</v>
      </c>
      <c r="E12" s="51">
        <v>9.63</v>
      </c>
      <c r="F12" s="52"/>
      <c r="G12" s="52">
        <v>2889</v>
      </c>
      <c r="H12" s="53" t="s">
        <v>215</v>
      </c>
      <c r="I12" s="55"/>
    </row>
    <row r="13" s="37" customFormat="1" ht="45" customHeight="1" spans="1:9">
      <c r="A13" s="49">
        <v>10</v>
      </c>
      <c r="B13" s="50" t="s">
        <v>174</v>
      </c>
      <c r="C13" s="50" t="s">
        <v>216</v>
      </c>
      <c r="D13" s="50" t="s">
        <v>217</v>
      </c>
      <c r="E13" s="51">
        <v>7</v>
      </c>
      <c r="F13" s="52"/>
      <c r="G13" s="52">
        <v>2100</v>
      </c>
      <c r="H13" s="53" t="s">
        <v>218</v>
      </c>
      <c r="I13" s="55"/>
    </row>
    <row r="14" s="37" customFormat="1" ht="45" customHeight="1" spans="1:9">
      <c r="A14" s="49">
        <v>11</v>
      </c>
      <c r="B14" s="50" t="s">
        <v>141</v>
      </c>
      <c r="C14" s="49" t="s">
        <v>219</v>
      </c>
      <c r="D14" s="50" t="s">
        <v>220</v>
      </c>
      <c r="E14" s="51">
        <v>10.31</v>
      </c>
      <c r="F14" s="52"/>
      <c r="G14" s="52">
        <v>3093</v>
      </c>
      <c r="H14" s="53" t="s">
        <v>221</v>
      </c>
      <c r="I14" s="55"/>
    </row>
    <row r="15" s="37" customFormat="1" ht="60" customHeight="1" spans="1:9">
      <c r="A15" s="49">
        <v>12</v>
      </c>
      <c r="B15" s="50" t="s">
        <v>141</v>
      </c>
      <c r="C15" s="49" t="s">
        <v>219</v>
      </c>
      <c r="D15" s="50" t="s">
        <v>115</v>
      </c>
      <c r="E15" s="51">
        <v>33.75</v>
      </c>
      <c r="F15" s="52"/>
      <c r="G15" s="52">
        <v>10125</v>
      </c>
      <c r="H15" s="53" t="s">
        <v>222</v>
      </c>
      <c r="I15" s="55"/>
    </row>
    <row r="16" s="37" customFormat="1" ht="60" customHeight="1" spans="1:9">
      <c r="A16" s="49">
        <v>13</v>
      </c>
      <c r="B16" s="50" t="s">
        <v>141</v>
      </c>
      <c r="C16" s="49" t="s">
        <v>219</v>
      </c>
      <c r="D16" s="50" t="s">
        <v>223</v>
      </c>
      <c r="E16" s="51">
        <v>5.02</v>
      </c>
      <c r="F16" s="52"/>
      <c r="G16" s="52">
        <v>1506</v>
      </c>
      <c r="H16" s="53" t="s">
        <v>224</v>
      </c>
      <c r="I16" s="55"/>
    </row>
    <row r="17" s="37" customFormat="1" ht="45" customHeight="1" spans="1:10">
      <c r="A17" s="49">
        <v>14</v>
      </c>
      <c r="B17" s="50" t="s">
        <v>152</v>
      </c>
      <c r="C17" s="50" t="s">
        <v>225</v>
      </c>
      <c r="D17" s="50" t="s">
        <v>226</v>
      </c>
      <c r="E17" s="51">
        <v>12.21</v>
      </c>
      <c r="F17" s="52"/>
      <c r="G17" s="52">
        <v>3663</v>
      </c>
      <c r="H17" s="53" t="s">
        <v>227</v>
      </c>
      <c r="I17" s="55"/>
      <c r="J17" s="56"/>
    </row>
    <row r="18" s="37" customFormat="1" ht="45" customHeight="1" spans="1:9">
      <c r="A18" s="49">
        <v>15</v>
      </c>
      <c r="B18" s="50" t="s">
        <v>152</v>
      </c>
      <c r="C18" s="50" t="s">
        <v>225</v>
      </c>
      <c r="D18" s="50" t="s">
        <v>228</v>
      </c>
      <c r="E18" s="51">
        <v>5</v>
      </c>
      <c r="F18" s="52"/>
      <c r="G18" s="52">
        <v>1500</v>
      </c>
      <c r="H18" s="53" t="s">
        <v>229</v>
      </c>
      <c r="I18" s="55"/>
    </row>
    <row r="19" s="37" customFormat="1" ht="45" customHeight="1" spans="1:9">
      <c r="A19" s="49">
        <v>16</v>
      </c>
      <c r="B19" s="50" t="s">
        <v>152</v>
      </c>
      <c r="C19" s="50" t="s">
        <v>230</v>
      </c>
      <c r="D19" s="50" t="s">
        <v>200</v>
      </c>
      <c r="E19" s="51">
        <v>7</v>
      </c>
      <c r="F19" s="52"/>
      <c r="G19" s="52">
        <v>2100</v>
      </c>
      <c r="H19" s="53" t="s">
        <v>231</v>
      </c>
      <c r="I19" s="55"/>
    </row>
    <row r="20" s="37" customFormat="1" ht="45" customHeight="1" spans="1:9">
      <c r="A20" s="49">
        <v>17</v>
      </c>
      <c r="B20" s="50" t="s">
        <v>152</v>
      </c>
      <c r="C20" s="50" t="s">
        <v>230</v>
      </c>
      <c r="D20" s="50" t="s">
        <v>232</v>
      </c>
      <c r="E20" s="51">
        <v>5.01</v>
      </c>
      <c r="F20" s="52"/>
      <c r="G20" s="52">
        <v>1503</v>
      </c>
      <c r="H20" s="53" t="s">
        <v>233</v>
      </c>
      <c r="I20" s="55"/>
    </row>
    <row r="21" s="37" customFormat="1" ht="45" customHeight="1" spans="1:9">
      <c r="A21" s="49">
        <v>18</v>
      </c>
      <c r="B21" s="50" t="s">
        <v>152</v>
      </c>
      <c r="C21" s="50" t="s">
        <v>234</v>
      </c>
      <c r="D21" s="50" t="s">
        <v>235</v>
      </c>
      <c r="E21" s="51">
        <v>7.2</v>
      </c>
      <c r="F21" s="52"/>
      <c r="G21" s="52">
        <v>2160</v>
      </c>
      <c r="H21" s="53" t="s">
        <v>236</v>
      </c>
      <c r="I21" s="55"/>
    </row>
    <row r="22" s="37" customFormat="1" ht="45" customHeight="1" spans="1:9">
      <c r="A22" s="49">
        <v>19</v>
      </c>
      <c r="B22" s="50" t="s">
        <v>152</v>
      </c>
      <c r="C22" s="50" t="s">
        <v>237</v>
      </c>
      <c r="D22" s="50" t="s">
        <v>238</v>
      </c>
      <c r="E22" s="51">
        <v>6.98</v>
      </c>
      <c r="F22" s="52"/>
      <c r="G22" s="52">
        <v>2094</v>
      </c>
      <c r="H22" s="53" t="s">
        <v>239</v>
      </c>
      <c r="I22" s="55"/>
    </row>
    <row r="23" s="37" customFormat="1" ht="45" customHeight="1" spans="1:9">
      <c r="A23" s="49">
        <v>20</v>
      </c>
      <c r="B23" s="50" t="s">
        <v>152</v>
      </c>
      <c r="C23" s="50" t="s">
        <v>237</v>
      </c>
      <c r="D23" s="50" t="s">
        <v>240</v>
      </c>
      <c r="E23" s="51">
        <v>5.72</v>
      </c>
      <c r="F23" s="52"/>
      <c r="G23" s="52">
        <v>1716</v>
      </c>
      <c r="H23" s="53" t="s">
        <v>241</v>
      </c>
      <c r="I23" s="55"/>
    </row>
    <row r="24" s="37" customFormat="1" ht="45" customHeight="1" spans="1:9">
      <c r="A24" s="49">
        <v>21</v>
      </c>
      <c r="B24" s="50" t="s">
        <v>152</v>
      </c>
      <c r="C24" s="50" t="s">
        <v>237</v>
      </c>
      <c r="D24" s="50" t="s">
        <v>242</v>
      </c>
      <c r="E24" s="51">
        <v>5.22</v>
      </c>
      <c r="F24" s="52"/>
      <c r="G24" s="52">
        <v>1566</v>
      </c>
      <c r="H24" s="53" t="s">
        <v>243</v>
      </c>
      <c r="I24" s="55"/>
    </row>
    <row r="25" s="37" customFormat="1" ht="45" customHeight="1" spans="1:9">
      <c r="A25" s="49">
        <v>22</v>
      </c>
      <c r="B25" s="50" t="s">
        <v>152</v>
      </c>
      <c r="C25" s="50" t="s">
        <v>237</v>
      </c>
      <c r="D25" s="50" t="s">
        <v>244</v>
      </c>
      <c r="E25" s="51">
        <v>5.93</v>
      </c>
      <c r="F25" s="52"/>
      <c r="G25" s="52">
        <v>1779</v>
      </c>
      <c r="H25" s="53" t="s">
        <v>245</v>
      </c>
      <c r="I25" s="55"/>
    </row>
    <row r="26" s="37" customFormat="1" ht="45" customHeight="1" spans="1:9">
      <c r="A26" s="49">
        <v>23</v>
      </c>
      <c r="B26" s="50" t="s">
        <v>152</v>
      </c>
      <c r="C26" s="50" t="s">
        <v>237</v>
      </c>
      <c r="D26" s="50" t="s">
        <v>246</v>
      </c>
      <c r="E26" s="51">
        <v>5.5</v>
      </c>
      <c r="F26" s="52"/>
      <c r="G26" s="52">
        <v>1650</v>
      </c>
      <c r="H26" s="53" t="s">
        <v>247</v>
      </c>
      <c r="I26" s="55"/>
    </row>
    <row r="27" s="37" customFormat="1" ht="45" customHeight="1" spans="1:9">
      <c r="A27" s="49">
        <v>24</v>
      </c>
      <c r="B27" s="50" t="s">
        <v>152</v>
      </c>
      <c r="C27" s="50" t="s">
        <v>237</v>
      </c>
      <c r="D27" s="50" t="s">
        <v>248</v>
      </c>
      <c r="E27" s="51">
        <v>5.03</v>
      </c>
      <c r="F27" s="52"/>
      <c r="G27" s="52">
        <v>1509</v>
      </c>
      <c r="H27" s="53" t="s">
        <v>249</v>
      </c>
      <c r="I27" s="55"/>
    </row>
    <row r="28" s="37" customFormat="1" ht="45" customHeight="1" spans="1:9">
      <c r="A28" s="49">
        <v>25</v>
      </c>
      <c r="B28" s="50" t="s">
        <v>152</v>
      </c>
      <c r="C28" s="50" t="s">
        <v>237</v>
      </c>
      <c r="D28" s="50" t="s">
        <v>250</v>
      </c>
      <c r="E28" s="51">
        <v>6.46</v>
      </c>
      <c r="F28" s="52"/>
      <c r="G28" s="52">
        <v>1938</v>
      </c>
      <c r="H28" s="53" t="s">
        <v>251</v>
      </c>
      <c r="I28" s="55"/>
    </row>
    <row r="29" s="37" customFormat="1" ht="45" customHeight="1" spans="1:9">
      <c r="A29" s="49">
        <v>26</v>
      </c>
      <c r="B29" s="50" t="s">
        <v>152</v>
      </c>
      <c r="C29" s="50" t="s">
        <v>237</v>
      </c>
      <c r="D29" s="50" t="s">
        <v>252</v>
      </c>
      <c r="E29" s="51">
        <v>8.21</v>
      </c>
      <c r="F29" s="52"/>
      <c r="G29" s="52">
        <v>2463</v>
      </c>
      <c r="H29" s="53" t="s">
        <v>253</v>
      </c>
      <c r="I29" s="55"/>
    </row>
    <row r="30" s="37" customFormat="1" ht="45" customHeight="1" spans="1:9">
      <c r="A30" s="49">
        <v>27</v>
      </c>
      <c r="B30" s="50" t="s">
        <v>152</v>
      </c>
      <c r="C30" s="50" t="s">
        <v>237</v>
      </c>
      <c r="D30" s="50" t="s">
        <v>254</v>
      </c>
      <c r="E30" s="51">
        <v>10.31</v>
      </c>
      <c r="F30" s="52"/>
      <c r="G30" s="52">
        <v>3093</v>
      </c>
      <c r="H30" s="53" t="s">
        <v>245</v>
      </c>
      <c r="I30" s="55"/>
    </row>
    <row r="31" s="37" customFormat="1" ht="45" customHeight="1" spans="1:9">
      <c r="A31" s="49">
        <v>28</v>
      </c>
      <c r="B31" s="50" t="s">
        <v>152</v>
      </c>
      <c r="C31" s="50" t="s">
        <v>237</v>
      </c>
      <c r="D31" s="50" t="s">
        <v>255</v>
      </c>
      <c r="E31" s="51">
        <v>5.06</v>
      </c>
      <c r="F31" s="52"/>
      <c r="G31" s="52">
        <v>1518</v>
      </c>
      <c r="H31" s="53" t="s">
        <v>256</v>
      </c>
      <c r="I31" s="55"/>
    </row>
    <row r="32" s="37" customFormat="1" ht="45" customHeight="1" spans="1:9">
      <c r="A32" s="49">
        <v>29</v>
      </c>
      <c r="B32" s="50" t="s">
        <v>152</v>
      </c>
      <c r="C32" s="50" t="s">
        <v>237</v>
      </c>
      <c r="D32" s="50" t="s">
        <v>257</v>
      </c>
      <c r="E32" s="51">
        <v>8.14</v>
      </c>
      <c r="F32" s="52"/>
      <c r="G32" s="52">
        <v>2442</v>
      </c>
      <c r="H32" s="53" t="s">
        <v>243</v>
      </c>
      <c r="I32" s="55"/>
    </row>
    <row r="33" s="37" customFormat="1" ht="45" customHeight="1" spans="1:9">
      <c r="A33" s="49">
        <v>30</v>
      </c>
      <c r="B33" s="50" t="s">
        <v>152</v>
      </c>
      <c r="C33" s="50" t="s">
        <v>237</v>
      </c>
      <c r="D33" s="50" t="s">
        <v>258</v>
      </c>
      <c r="E33" s="51">
        <v>6.74</v>
      </c>
      <c r="F33" s="52"/>
      <c r="G33" s="52">
        <v>2022</v>
      </c>
      <c r="H33" s="53" t="s">
        <v>259</v>
      </c>
      <c r="I33" s="55"/>
    </row>
    <row r="34" s="37" customFormat="1" ht="45" customHeight="1" spans="1:9">
      <c r="A34" s="49">
        <v>31</v>
      </c>
      <c r="B34" s="50" t="s">
        <v>152</v>
      </c>
      <c r="C34" s="50" t="s">
        <v>237</v>
      </c>
      <c r="D34" s="50" t="s">
        <v>260</v>
      </c>
      <c r="E34" s="51">
        <v>7.5</v>
      </c>
      <c r="F34" s="52"/>
      <c r="G34" s="52">
        <v>2250</v>
      </c>
      <c r="H34" s="53" t="s">
        <v>261</v>
      </c>
      <c r="I34" s="55"/>
    </row>
    <row r="35" s="37" customFormat="1" ht="45" customHeight="1" spans="1:9">
      <c r="A35" s="49">
        <v>32</v>
      </c>
      <c r="B35" s="50" t="s">
        <v>152</v>
      </c>
      <c r="C35" s="50" t="s">
        <v>237</v>
      </c>
      <c r="D35" s="50" t="s">
        <v>262</v>
      </c>
      <c r="E35" s="51">
        <v>10.34</v>
      </c>
      <c r="F35" s="52"/>
      <c r="G35" s="52">
        <v>3102</v>
      </c>
      <c r="H35" s="53" t="s">
        <v>243</v>
      </c>
      <c r="I35" s="55"/>
    </row>
    <row r="36" s="37" customFormat="1" ht="45" customHeight="1" spans="1:9">
      <c r="A36" s="49">
        <v>33</v>
      </c>
      <c r="B36" s="50" t="s">
        <v>152</v>
      </c>
      <c r="C36" s="50" t="s">
        <v>237</v>
      </c>
      <c r="D36" s="50" t="s">
        <v>263</v>
      </c>
      <c r="E36" s="51">
        <v>10.28</v>
      </c>
      <c r="F36" s="52"/>
      <c r="G36" s="52">
        <v>3084</v>
      </c>
      <c r="H36" s="53" t="s">
        <v>264</v>
      </c>
      <c r="I36" s="55"/>
    </row>
    <row r="37" s="37" customFormat="1" ht="45" customHeight="1" spans="1:9">
      <c r="A37" s="49">
        <v>34</v>
      </c>
      <c r="B37" s="50" t="s">
        <v>152</v>
      </c>
      <c r="C37" s="50" t="s">
        <v>237</v>
      </c>
      <c r="D37" s="50" t="s">
        <v>265</v>
      </c>
      <c r="E37" s="51">
        <v>5.38</v>
      </c>
      <c r="F37" s="52"/>
      <c r="G37" s="52">
        <v>1614</v>
      </c>
      <c r="H37" s="53" t="s">
        <v>266</v>
      </c>
      <c r="I37" s="55"/>
    </row>
    <row r="38" s="37" customFormat="1" ht="45" customHeight="1" spans="1:9">
      <c r="A38" s="49">
        <v>35</v>
      </c>
      <c r="B38" s="50" t="s">
        <v>152</v>
      </c>
      <c r="C38" s="50" t="s">
        <v>237</v>
      </c>
      <c r="D38" s="50" t="s">
        <v>267</v>
      </c>
      <c r="E38" s="51">
        <v>11.57</v>
      </c>
      <c r="F38" s="52"/>
      <c r="G38" s="52">
        <v>3471</v>
      </c>
      <c r="H38" s="53" t="s">
        <v>268</v>
      </c>
      <c r="I38" s="55"/>
    </row>
    <row r="39" s="37" customFormat="1" ht="45" customHeight="1" spans="1:9">
      <c r="A39" s="49">
        <v>36</v>
      </c>
      <c r="B39" s="50" t="s">
        <v>152</v>
      </c>
      <c r="C39" s="50" t="s">
        <v>237</v>
      </c>
      <c r="D39" s="50" t="s">
        <v>269</v>
      </c>
      <c r="E39" s="51">
        <v>12.2</v>
      </c>
      <c r="F39" s="52"/>
      <c r="G39" s="52">
        <v>3660</v>
      </c>
      <c r="H39" s="53" t="s">
        <v>270</v>
      </c>
      <c r="I39" s="55"/>
    </row>
    <row r="40" s="37" customFormat="1" ht="45" customHeight="1" spans="1:9">
      <c r="A40" s="49">
        <v>37</v>
      </c>
      <c r="B40" s="50" t="s">
        <v>152</v>
      </c>
      <c r="C40" s="50" t="s">
        <v>237</v>
      </c>
      <c r="D40" s="50" t="s">
        <v>271</v>
      </c>
      <c r="E40" s="51">
        <v>11</v>
      </c>
      <c r="F40" s="52"/>
      <c r="G40" s="52">
        <v>3300</v>
      </c>
      <c r="H40" s="53" t="s">
        <v>272</v>
      </c>
      <c r="I40" s="55"/>
    </row>
    <row r="41" s="37" customFormat="1" ht="45" customHeight="1" spans="1:9">
      <c r="A41" s="49">
        <v>38</v>
      </c>
      <c r="B41" s="50" t="s">
        <v>152</v>
      </c>
      <c r="C41" s="50" t="s">
        <v>237</v>
      </c>
      <c r="D41" s="50" t="s">
        <v>273</v>
      </c>
      <c r="E41" s="51">
        <v>5</v>
      </c>
      <c r="F41" s="52"/>
      <c r="G41" s="52">
        <v>1500</v>
      </c>
      <c r="H41" s="53" t="s">
        <v>274</v>
      </c>
      <c r="I41" s="55"/>
    </row>
    <row r="42" s="37" customFormat="1" ht="45" customHeight="1" spans="1:9">
      <c r="A42" s="49">
        <v>39</v>
      </c>
      <c r="B42" s="50" t="s">
        <v>152</v>
      </c>
      <c r="C42" s="50" t="s">
        <v>237</v>
      </c>
      <c r="D42" s="50" t="s">
        <v>275</v>
      </c>
      <c r="E42" s="51">
        <v>5</v>
      </c>
      <c r="F42" s="52"/>
      <c r="G42" s="52">
        <v>1500</v>
      </c>
      <c r="H42" s="53" t="s">
        <v>276</v>
      </c>
      <c r="I42" s="55"/>
    </row>
    <row r="43" s="37" customFormat="1" ht="45" customHeight="1" spans="1:9">
      <c r="A43" s="49">
        <v>40</v>
      </c>
      <c r="B43" s="50" t="s">
        <v>152</v>
      </c>
      <c r="C43" s="50" t="s">
        <v>237</v>
      </c>
      <c r="D43" s="50" t="s">
        <v>277</v>
      </c>
      <c r="E43" s="51">
        <v>5.77</v>
      </c>
      <c r="F43" s="52"/>
      <c r="G43" s="52">
        <v>1731</v>
      </c>
      <c r="H43" s="53" t="s">
        <v>278</v>
      </c>
      <c r="I43" s="55"/>
    </row>
    <row r="44" s="37" customFormat="1" ht="45" customHeight="1" spans="1:9">
      <c r="A44" s="49">
        <v>41</v>
      </c>
      <c r="B44" s="50" t="s">
        <v>152</v>
      </c>
      <c r="C44" s="50" t="s">
        <v>237</v>
      </c>
      <c r="D44" s="50" t="s">
        <v>279</v>
      </c>
      <c r="E44" s="51">
        <v>10.27</v>
      </c>
      <c r="F44" s="52"/>
      <c r="G44" s="52">
        <v>3081</v>
      </c>
      <c r="H44" s="53" t="s">
        <v>280</v>
      </c>
      <c r="I44" s="55"/>
    </row>
    <row r="45" s="37" customFormat="1" ht="45" customHeight="1" spans="1:9">
      <c r="A45" s="49">
        <v>42</v>
      </c>
      <c r="B45" s="50" t="s">
        <v>152</v>
      </c>
      <c r="C45" s="50" t="s">
        <v>237</v>
      </c>
      <c r="D45" s="50" t="s">
        <v>281</v>
      </c>
      <c r="E45" s="51">
        <v>8.06</v>
      </c>
      <c r="F45" s="52"/>
      <c r="G45" s="52">
        <v>2418</v>
      </c>
      <c r="H45" s="53" t="s">
        <v>272</v>
      </c>
      <c r="I45" s="55"/>
    </row>
    <row r="46" s="37" customFormat="1" ht="45" customHeight="1" spans="1:9">
      <c r="A46" s="49">
        <v>43</v>
      </c>
      <c r="B46" s="50" t="s">
        <v>152</v>
      </c>
      <c r="C46" s="50" t="s">
        <v>237</v>
      </c>
      <c r="D46" s="50" t="s">
        <v>282</v>
      </c>
      <c r="E46" s="51">
        <v>5.96</v>
      </c>
      <c r="F46" s="52"/>
      <c r="G46" s="52">
        <v>1788</v>
      </c>
      <c r="H46" s="53" t="s">
        <v>272</v>
      </c>
      <c r="I46" s="55"/>
    </row>
    <row r="47" s="37" customFormat="1" ht="45" customHeight="1" spans="1:9">
      <c r="A47" s="49">
        <v>44</v>
      </c>
      <c r="B47" s="50" t="s">
        <v>152</v>
      </c>
      <c r="C47" s="50" t="s">
        <v>237</v>
      </c>
      <c r="D47" s="50" t="s">
        <v>283</v>
      </c>
      <c r="E47" s="51">
        <v>5.59</v>
      </c>
      <c r="F47" s="52"/>
      <c r="G47" s="52">
        <v>1677</v>
      </c>
      <c r="H47" s="53" t="s">
        <v>264</v>
      </c>
      <c r="I47" s="55"/>
    </row>
    <row r="48" s="37" customFormat="1" ht="45" customHeight="1" spans="1:9">
      <c r="A48" s="49">
        <v>45</v>
      </c>
      <c r="B48" s="50" t="s">
        <v>152</v>
      </c>
      <c r="C48" s="50" t="s">
        <v>237</v>
      </c>
      <c r="D48" s="50" t="s">
        <v>284</v>
      </c>
      <c r="E48" s="51">
        <v>10.51</v>
      </c>
      <c r="F48" s="52"/>
      <c r="G48" s="52">
        <v>3153</v>
      </c>
      <c r="H48" s="53" t="s">
        <v>285</v>
      </c>
      <c r="I48" s="55"/>
    </row>
    <row r="49" s="37" customFormat="1" ht="45" customHeight="1" spans="1:9">
      <c r="A49" s="49">
        <v>46</v>
      </c>
      <c r="B49" s="50" t="s">
        <v>152</v>
      </c>
      <c r="C49" s="50" t="s">
        <v>237</v>
      </c>
      <c r="D49" s="50" t="s">
        <v>286</v>
      </c>
      <c r="E49" s="51">
        <v>5</v>
      </c>
      <c r="F49" s="52"/>
      <c r="G49" s="52">
        <v>1500</v>
      </c>
      <c r="H49" s="53" t="s">
        <v>287</v>
      </c>
      <c r="I49" s="55"/>
    </row>
    <row r="50" s="37" customFormat="1" ht="45" customHeight="1" spans="1:9">
      <c r="A50" s="49">
        <v>47</v>
      </c>
      <c r="B50" s="50" t="s">
        <v>152</v>
      </c>
      <c r="C50" s="50" t="s">
        <v>237</v>
      </c>
      <c r="D50" s="50" t="s">
        <v>288</v>
      </c>
      <c r="E50" s="51">
        <v>5.47</v>
      </c>
      <c r="F50" s="52"/>
      <c r="G50" s="52">
        <v>1641</v>
      </c>
      <c r="H50" s="53" t="s">
        <v>289</v>
      </c>
      <c r="I50" s="55"/>
    </row>
    <row r="51" s="37" customFormat="1" ht="45" customHeight="1" spans="1:9">
      <c r="A51" s="49">
        <v>48</v>
      </c>
      <c r="B51" s="50" t="s">
        <v>152</v>
      </c>
      <c r="C51" s="50" t="s">
        <v>237</v>
      </c>
      <c r="D51" s="50" t="s">
        <v>290</v>
      </c>
      <c r="E51" s="51">
        <v>6</v>
      </c>
      <c r="F51" s="52"/>
      <c r="G51" s="52">
        <v>1800</v>
      </c>
      <c r="H51" s="53" t="s">
        <v>253</v>
      </c>
      <c r="I51" s="55"/>
    </row>
    <row r="52" s="37" customFormat="1" ht="45" customHeight="1" spans="1:9">
      <c r="A52" s="49">
        <v>49</v>
      </c>
      <c r="B52" s="50" t="s">
        <v>152</v>
      </c>
      <c r="C52" s="50" t="s">
        <v>237</v>
      </c>
      <c r="D52" s="50" t="s">
        <v>291</v>
      </c>
      <c r="E52" s="51">
        <v>8.5</v>
      </c>
      <c r="F52" s="52"/>
      <c r="G52" s="52">
        <v>2550</v>
      </c>
      <c r="H52" s="53" t="s">
        <v>292</v>
      </c>
      <c r="I52" s="55"/>
    </row>
    <row r="53" s="37" customFormat="1" ht="45" customHeight="1" spans="1:9">
      <c r="A53" s="49">
        <v>50</v>
      </c>
      <c r="B53" s="50" t="s">
        <v>152</v>
      </c>
      <c r="C53" s="50" t="s">
        <v>237</v>
      </c>
      <c r="D53" s="50" t="s">
        <v>293</v>
      </c>
      <c r="E53" s="51">
        <v>7</v>
      </c>
      <c r="F53" s="52"/>
      <c r="G53" s="52">
        <v>2100</v>
      </c>
      <c r="H53" s="53" t="s">
        <v>294</v>
      </c>
      <c r="I53" s="55"/>
    </row>
    <row r="54" s="37" customFormat="1" ht="45" customHeight="1" spans="1:9">
      <c r="A54" s="49">
        <v>51</v>
      </c>
      <c r="B54" s="50" t="s">
        <v>152</v>
      </c>
      <c r="C54" s="50" t="s">
        <v>237</v>
      </c>
      <c r="D54" s="50" t="s">
        <v>295</v>
      </c>
      <c r="E54" s="51">
        <v>5.13</v>
      </c>
      <c r="F54" s="52"/>
      <c r="G54" s="52">
        <v>1539</v>
      </c>
      <c r="H54" s="53" t="s">
        <v>296</v>
      </c>
      <c r="I54" s="55"/>
    </row>
    <row r="55" s="37" customFormat="1" ht="45" customHeight="1" spans="1:9">
      <c r="A55" s="49">
        <v>52</v>
      </c>
      <c r="B55" s="50" t="s">
        <v>152</v>
      </c>
      <c r="C55" s="50" t="s">
        <v>237</v>
      </c>
      <c r="D55" s="50" t="s">
        <v>297</v>
      </c>
      <c r="E55" s="51">
        <v>11.38</v>
      </c>
      <c r="F55" s="52"/>
      <c r="G55" s="52">
        <v>3414</v>
      </c>
      <c r="H55" s="53" t="s">
        <v>278</v>
      </c>
      <c r="I55" s="57"/>
    </row>
    <row r="56" s="37" customFormat="1" ht="45" customHeight="1" spans="1:9">
      <c r="A56" s="49">
        <v>53</v>
      </c>
      <c r="B56" s="50" t="s">
        <v>152</v>
      </c>
      <c r="C56" s="50" t="s">
        <v>237</v>
      </c>
      <c r="D56" s="50" t="s">
        <v>298</v>
      </c>
      <c r="E56" s="51">
        <v>7.52</v>
      </c>
      <c r="F56" s="52"/>
      <c r="G56" s="52">
        <v>2256</v>
      </c>
      <c r="H56" s="53" t="s">
        <v>299</v>
      </c>
      <c r="I56" s="55"/>
    </row>
    <row r="57" s="37" customFormat="1" ht="45" customHeight="1" spans="1:9">
      <c r="A57" s="49">
        <v>54</v>
      </c>
      <c r="B57" s="50" t="s">
        <v>152</v>
      </c>
      <c r="C57" s="50" t="s">
        <v>237</v>
      </c>
      <c r="D57" s="50" t="s">
        <v>300</v>
      </c>
      <c r="E57" s="51">
        <v>6.91</v>
      </c>
      <c r="F57" s="52"/>
      <c r="G57" s="52">
        <v>2073</v>
      </c>
      <c r="H57" s="53" t="s">
        <v>301</v>
      </c>
      <c r="I57" s="55"/>
    </row>
    <row r="58" s="37" customFormat="1" ht="45" customHeight="1" spans="1:9">
      <c r="A58" s="49">
        <v>55</v>
      </c>
      <c r="B58" s="50" t="s">
        <v>152</v>
      </c>
      <c r="C58" s="50" t="s">
        <v>237</v>
      </c>
      <c r="D58" s="50" t="s">
        <v>302</v>
      </c>
      <c r="E58" s="51">
        <v>5</v>
      </c>
      <c r="F58" s="52"/>
      <c r="G58" s="52">
        <v>1500</v>
      </c>
      <c r="H58" s="53" t="s">
        <v>303</v>
      </c>
      <c r="I58" s="55"/>
    </row>
    <row r="59" s="37" customFormat="1" ht="45" customHeight="1" spans="1:9">
      <c r="A59" s="49">
        <v>56</v>
      </c>
      <c r="B59" s="50" t="s">
        <v>152</v>
      </c>
      <c r="C59" s="50" t="s">
        <v>304</v>
      </c>
      <c r="D59" s="50" t="s">
        <v>305</v>
      </c>
      <c r="E59" s="51">
        <v>10.38</v>
      </c>
      <c r="F59" s="52"/>
      <c r="G59" s="52">
        <v>3114</v>
      </c>
      <c r="H59" s="53" t="s">
        <v>306</v>
      </c>
      <c r="I59" s="55"/>
    </row>
    <row r="60" s="37" customFormat="1" ht="45" customHeight="1" spans="1:9">
      <c r="A60" s="49">
        <v>57</v>
      </c>
      <c r="B60" s="50" t="s">
        <v>152</v>
      </c>
      <c r="C60" s="50" t="s">
        <v>304</v>
      </c>
      <c r="D60" s="50" t="s">
        <v>307</v>
      </c>
      <c r="E60" s="51">
        <v>5.8</v>
      </c>
      <c r="F60" s="52"/>
      <c r="G60" s="52">
        <v>1740</v>
      </c>
      <c r="H60" s="53" t="s">
        <v>287</v>
      </c>
      <c r="I60" s="55"/>
    </row>
    <row r="61" s="37" customFormat="1" ht="45" customHeight="1" spans="1:9">
      <c r="A61" s="49">
        <v>58</v>
      </c>
      <c r="B61" s="50" t="s">
        <v>152</v>
      </c>
      <c r="C61" s="50" t="s">
        <v>304</v>
      </c>
      <c r="D61" s="50" t="s">
        <v>308</v>
      </c>
      <c r="E61" s="51">
        <v>9.49</v>
      </c>
      <c r="F61" s="52"/>
      <c r="G61" s="52">
        <v>2847</v>
      </c>
      <c r="H61" s="53" t="s">
        <v>309</v>
      </c>
      <c r="I61" s="55"/>
    </row>
    <row r="62" s="37" customFormat="1" ht="45" customHeight="1" spans="1:9">
      <c r="A62" s="49">
        <v>59</v>
      </c>
      <c r="B62" s="50" t="s">
        <v>152</v>
      </c>
      <c r="C62" s="50" t="s">
        <v>304</v>
      </c>
      <c r="D62" s="50" t="s">
        <v>310</v>
      </c>
      <c r="E62" s="51">
        <v>5</v>
      </c>
      <c r="F62" s="52"/>
      <c r="G62" s="52">
        <v>1500</v>
      </c>
      <c r="H62" s="53" t="s">
        <v>311</v>
      </c>
      <c r="I62" s="55"/>
    </row>
    <row r="63" s="37" customFormat="1" ht="45" customHeight="1" spans="1:9">
      <c r="A63" s="49">
        <v>60</v>
      </c>
      <c r="B63" s="50" t="s">
        <v>152</v>
      </c>
      <c r="C63" s="50" t="s">
        <v>304</v>
      </c>
      <c r="D63" s="50" t="s">
        <v>312</v>
      </c>
      <c r="E63" s="51">
        <v>5.97</v>
      </c>
      <c r="F63" s="52"/>
      <c r="G63" s="52">
        <v>1791</v>
      </c>
      <c r="H63" s="53" t="s">
        <v>313</v>
      </c>
      <c r="I63" s="55"/>
    </row>
    <row r="64" s="37" customFormat="1" ht="45" customHeight="1" spans="1:9">
      <c r="A64" s="49">
        <v>61</v>
      </c>
      <c r="B64" s="50" t="s">
        <v>152</v>
      </c>
      <c r="C64" s="50" t="s">
        <v>304</v>
      </c>
      <c r="D64" s="50" t="s">
        <v>314</v>
      </c>
      <c r="E64" s="51">
        <v>5.46</v>
      </c>
      <c r="F64" s="52"/>
      <c r="G64" s="52">
        <v>1638</v>
      </c>
      <c r="H64" s="53" t="s">
        <v>315</v>
      </c>
      <c r="I64" s="55"/>
    </row>
    <row r="65" s="37" customFormat="1" ht="45" customHeight="1" spans="1:9">
      <c r="A65" s="49">
        <v>62</v>
      </c>
      <c r="B65" s="50" t="s">
        <v>152</v>
      </c>
      <c r="C65" s="50" t="s">
        <v>304</v>
      </c>
      <c r="D65" s="50" t="s">
        <v>316</v>
      </c>
      <c r="E65" s="51">
        <v>7.28</v>
      </c>
      <c r="F65" s="52"/>
      <c r="G65" s="52">
        <v>2184</v>
      </c>
      <c r="H65" s="53" t="s">
        <v>264</v>
      </c>
      <c r="I65" s="55"/>
    </row>
    <row r="66" s="37" customFormat="1" ht="45" customHeight="1" spans="1:9">
      <c r="A66" s="49">
        <v>63</v>
      </c>
      <c r="B66" s="50" t="s">
        <v>152</v>
      </c>
      <c r="C66" s="50" t="s">
        <v>304</v>
      </c>
      <c r="D66" s="50" t="s">
        <v>317</v>
      </c>
      <c r="E66" s="51">
        <v>5.09</v>
      </c>
      <c r="F66" s="52"/>
      <c r="G66" s="52">
        <v>1527</v>
      </c>
      <c r="H66" s="53" t="s">
        <v>318</v>
      </c>
      <c r="I66" s="55"/>
    </row>
    <row r="67" s="37" customFormat="1" ht="45" customHeight="1" spans="1:9">
      <c r="A67" s="49">
        <v>64</v>
      </c>
      <c r="B67" s="50" t="s">
        <v>152</v>
      </c>
      <c r="C67" s="50" t="s">
        <v>304</v>
      </c>
      <c r="D67" s="50" t="s">
        <v>319</v>
      </c>
      <c r="E67" s="51">
        <v>6.35</v>
      </c>
      <c r="F67" s="52"/>
      <c r="G67" s="52">
        <v>1905</v>
      </c>
      <c r="H67" s="53" t="s">
        <v>320</v>
      </c>
      <c r="I67" s="55"/>
    </row>
    <row r="68" s="37" customFormat="1" ht="45" customHeight="1" spans="1:9">
      <c r="A68" s="49">
        <v>65</v>
      </c>
      <c r="B68" s="50" t="s">
        <v>152</v>
      </c>
      <c r="C68" s="50" t="s">
        <v>304</v>
      </c>
      <c r="D68" s="50" t="s">
        <v>321</v>
      </c>
      <c r="E68" s="51">
        <v>6.91</v>
      </c>
      <c r="F68" s="52"/>
      <c r="G68" s="52">
        <v>2073</v>
      </c>
      <c r="H68" s="53" t="s">
        <v>322</v>
      </c>
      <c r="I68" s="55"/>
    </row>
    <row r="69" s="37" customFormat="1" ht="45" customHeight="1" spans="1:9">
      <c r="A69" s="49">
        <v>66</v>
      </c>
      <c r="B69" s="50" t="s">
        <v>152</v>
      </c>
      <c r="C69" s="50" t="s">
        <v>304</v>
      </c>
      <c r="D69" s="50" t="s">
        <v>323</v>
      </c>
      <c r="E69" s="51">
        <v>10</v>
      </c>
      <c r="F69" s="52"/>
      <c r="G69" s="52">
        <v>3000</v>
      </c>
      <c r="H69" s="53" t="s">
        <v>324</v>
      </c>
      <c r="I69" s="55"/>
    </row>
    <row r="70" s="37" customFormat="1" ht="45" customHeight="1" spans="1:9">
      <c r="A70" s="49">
        <v>67</v>
      </c>
      <c r="B70" s="50" t="s">
        <v>152</v>
      </c>
      <c r="C70" s="50" t="s">
        <v>304</v>
      </c>
      <c r="D70" s="50" t="s">
        <v>325</v>
      </c>
      <c r="E70" s="51">
        <v>7.65</v>
      </c>
      <c r="F70" s="52"/>
      <c r="G70" s="52">
        <v>2295</v>
      </c>
      <c r="H70" s="53" t="s">
        <v>326</v>
      </c>
      <c r="I70" s="55"/>
    </row>
    <row r="71" s="37" customFormat="1" ht="45" customHeight="1" spans="1:9">
      <c r="A71" s="49">
        <v>68</v>
      </c>
      <c r="B71" s="50" t="s">
        <v>152</v>
      </c>
      <c r="C71" s="50" t="s">
        <v>304</v>
      </c>
      <c r="D71" s="50" t="s">
        <v>327</v>
      </c>
      <c r="E71" s="51">
        <v>12.32</v>
      </c>
      <c r="F71" s="52"/>
      <c r="G71" s="52">
        <v>3696</v>
      </c>
      <c r="H71" s="53" t="s">
        <v>328</v>
      </c>
      <c r="I71" s="55"/>
    </row>
    <row r="72" s="37" customFormat="1" ht="45" customHeight="1" spans="1:9">
      <c r="A72" s="49">
        <v>69</v>
      </c>
      <c r="B72" s="50" t="s">
        <v>152</v>
      </c>
      <c r="C72" s="50" t="s">
        <v>304</v>
      </c>
      <c r="D72" s="50" t="s">
        <v>329</v>
      </c>
      <c r="E72" s="51">
        <v>5</v>
      </c>
      <c r="F72" s="52"/>
      <c r="G72" s="52">
        <v>1500</v>
      </c>
      <c r="H72" s="53" t="s">
        <v>330</v>
      </c>
      <c r="I72" s="55"/>
    </row>
    <row r="73" s="37" customFormat="1" ht="45" customHeight="1" spans="1:9">
      <c r="A73" s="49">
        <v>70</v>
      </c>
      <c r="B73" s="50" t="s">
        <v>152</v>
      </c>
      <c r="C73" s="50" t="s">
        <v>304</v>
      </c>
      <c r="D73" s="50" t="s">
        <v>331</v>
      </c>
      <c r="E73" s="51">
        <v>15</v>
      </c>
      <c r="F73" s="52"/>
      <c r="G73" s="52">
        <v>4500</v>
      </c>
      <c r="H73" s="53" t="s">
        <v>332</v>
      </c>
      <c r="I73" s="55"/>
    </row>
    <row r="74" s="37" customFormat="1" ht="45" customHeight="1" spans="1:9">
      <c r="A74" s="49">
        <v>71</v>
      </c>
      <c r="B74" s="50" t="s">
        <v>152</v>
      </c>
      <c r="C74" s="50" t="s">
        <v>304</v>
      </c>
      <c r="D74" s="50" t="s">
        <v>333</v>
      </c>
      <c r="E74" s="51">
        <v>5.72</v>
      </c>
      <c r="F74" s="52"/>
      <c r="G74" s="52">
        <v>1716</v>
      </c>
      <c r="H74" s="53" t="s">
        <v>334</v>
      </c>
      <c r="I74" s="55"/>
    </row>
    <row r="75" s="37" customFormat="1" ht="45" customHeight="1" spans="1:9">
      <c r="A75" s="49">
        <v>72</v>
      </c>
      <c r="B75" s="50" t="s">
        <v>152</v>
      </c>
      <c r="C75" s="50" t="s">
        <v>304</v>
      </c>
      <c r="D75" s="50" t="s">
        <v>335</v>
      </c>
      <c r="E75" s="51">
        <v>7</v>
      </c>
      <c r="F75" s="52"/>
      <c r="G75" s="52">
        <v>2100</v>
      </c>
      <c r="H75" s="53" t="s">
        <v>336</v>
      </c>
      <c r="I75" s="55"/>
    </row>
    <row r="76" s="37" customFormat="1" ht="45" customHeight="1" spans="1:9">
      <c r="A76" s="49">
        <v>73</v>
      </c>
      <c r="B76" s="50" t="s">
        <v>152</v>
      </c>
      <c r="C76" s="50" t="s">
        <v>337</v>
      </c>
      <c r="D76" s="50" t="s">
        <v>338</v>
      </c>
      <c r="E76" s="51">
        <v>11.55</v>
      </c>
      <c r="F76" s="52"/>
      <c r="G76" s="52">
        <v>3465</v>
      </c>
      <c r="H76" s="53" t="s">
        <v>243</v>
      </c>
      <c r="I76" s="55"/>
    </row>
    <row r="77" s="37" customFormat="1" ht="45" customHeight="1" spans="1:9">
      <c r="A77" s="49">
        <v>74</v>
      </c>
      <c r="B77" s="50" t="s">
        <v>152</v>
      </c>
      <c r="C77" s="50" t="s">
        <v>337</v>
      </c>
      <c r="D77" s="50" t="s">
        <v>339</v>
      </c>
      <c r="E77" s="51">
        <v>6.34</v>
      </c>
      <c r="F77" s="52"/>
      <c r="G77" s="52">
        <v>1902</v>
      </c>
      <c r="H77" s="53" t="s">
        <v>340</v>
      </c>
      <c r="I77" s="55"/>
    </row>
    <row r="78" s="37" customFormat="1" ht="45" customHeight="1" spans="1:9">
      <c r="A78" s="49">
        <v>75</v>
      </c>
      <c r="B78" s="50" t="s">
        <v>152</v>
      </c>
      <c r="C78" s="50" t="s">
        <v>337</v>
      </c>
      <c r="D78" s="50" t="s">
        <v>341</v>
      </c>
      <c r="E78" s="51">
        <v>5.09</v>
      </c>
      <c r="F78" s="52"/>
      <c r="G78" s="52">
        <v>1527</v>
      </c>
      <c r="H78" s="53" t="s">
        <v>266</v>
      </c>
      <c r="I78" s="55"/>
    </row>
    <row r="79" s="37" customFormat="1" ht="45" customHeight="1" spans="1:9">
      <c r="A79" s="49">
        <v>76</v>
      </c>
      <c r="B79" s="50" t="s">
        <v>152</v>
      </c>
      <c r="C79" s="50" t="s">
        <v>337</v>
      </c>
      <c r="D79" s="50" t="s">
        <v>342</v>
      </c>
      <c r="E79" s="51">
        <v>7</v>
      </c>
      <c r="F79" s="52"/>
      <c r="G79" s="52">
        <v>2100</v>
      </c>
      <c r="H79" s="53" t="s">
        <v>251</v>
      </c>
      <c r="I79" s="55"/>
    </row>
    <row r="80" s="37" customFormat="1" ht="45" customHeight="1" spans="1:9">
      <c r="A80" s="49">
        <v>77</v>
      </c>
      <c r="B80" s="50" t="s">
        <v>152</v>
      </c>
      <c r="C80" s="50" t="s">
        <v>337</v>
      </c>
      <c r="D80" s="50" t="s">
        <v>343</v>
      </c>
      <c r="E80" s="51">
        <v>5.17</v>
      </c>
      <c r="F80" s="52"/>
      <c r="G80" s="52">
        <v>1551</v>
      </c>
      <c r="H80" s="53" t="s">
        <v>344</v>
      </c>
      <c r="I80" s="55"/>
    </row>
    <row r="81" s="37" customFormat="1" ht="45" customHeight="1" spans="1:9">
      <c r="A81" s="49">
        <v>78</v>
      </c>
      <c r="B81" s="50" t="s">
        <v>152</v>
      </c>
      <c r="C81" s="50" t="s">
        <v>337</v>
      </c>
      <c r="D81" s="50" t="s">
        <v>345</v>
      </c>
      <c r="E81" s="51">
        <v>7</v>
      </c>
      <c r="F81" s="52"/>
      <c r="G81" s="52">
        <v>2100</v>
      </c>
      <c r="H81" s="53" t="s">
        <v>346</v>
      </c>
      <c r="I81" s="55"/>
    </row>
    <row r="82" s="37" customFormat="1" ht="45" customHeight="1" spans="1:9">
      <c r="A82" s="49">
        <v>79</v>
      </c>
      <c r="B82" s="50" t="s">
        <v>152</v>
      </c>
      <c r="C82" s="50" t="s">
        <v>337</v>
      </c>
      <c r="D82" s="50" t="s">
        <v>347</v>
      </c>
      <c r="E82" s="51">
        <v>7.35</v>
      </c>
      <c r="F82" s="52"/>
      <c r="G82" s="52">
        <v>2205</v>
      </c>
      <c r="H82" s="53" t="s">
        <v>245</v>
      </c>
      <c r="I82" s="55"/>
    </row>
    <row r="83" s="37" customFormat="1" ht="45" customHeight="1" spans="1:9">
      <c r="A83" s="49">
        <v>80</v>
      </c>
      <c r="B83" s="50" t="s">
        <v>152</v>
      </c>
      <c r="C83" s="50" t="s">
        <v>337</v>
      </c>
      <c r="D83" s="50" t="s">
        <v>348</v>
      </c>
      <c r="E83" s="51">
        <v>5.87</v>
      </c>
      <c r="F83" s="52"/>
      <c r="G83" s="52">
        <v>1761</v>
      </c>
      <c r="H83" s="53" t="s">
        <v>349</v>
      </c>
      <c r="I83" s="55"/>
    </row>
    <row r="84" s="37" customFormat="1" ht="45" customHeight="1" spans="1:9">
      <c r="A84" s="49">
        <v>81</v>
      </c>
      <c r="B84" s="50" t="s">
        <v>152</v>
      </c>
      <c r="C84" s="50" t="s">
        <v>337</v>
      </c>
      <c r="D84" s="50" t="s">
        <v>350</v>
      </c>
      <c r="E84" s="51">
        <v>7</v>
      </c>
      <c r="F84" s="52"/>
      <c r="G84" s="52">
        <v>2100</v>
      </c>
      <c r="H84" s="53" t="s">
        <v>296</v>
      </c>
      <c r="I84" s="55"/>
    </row>
    <row r="85" s="37" customFormat="1" ht="45" customHeight="1" spans="1:9">
      <c r="A85" s="49">
        <v>82</v>
      </c>
      <c r="B85" s="50" t="s">
        <v>152</v>
      </c>
      <c r="C85" s="50" t="s">
        <v>337</v>
      </c>
      <c r="D85" s="50" t="s">
        <v>351</v>
      </c>
      <c r="E85" s="51">
        <v>11.91</v>
      </c>
      <c r="F85" s="52"/>
      <c r="G85" s="52">
        <v>3573</v>
      </c>
      <c r="H85" s="53" t="s">
        <v>245</v>
      </c>
      <c r="I85" s="55"/>
    </row>
    <row r="86" s="37" customFormat="1" ht="45" customHeight="1" spans="1:9">
      <c r="A86" s="49">
        <v>83</v>
      </c>
      <c r="B86" s="50" t="s">
        <v>152</v>
      </c>
      <c r="C86" s="50" t="s">
        <v>337</v>
      </c>
      <c r="D86" s="50" t="s">
        <v>352</v>
      </c>
      <c r="E86" s="51">
        <v>6</v>
      </c>
      <c r="F86" s="52"/>
      <c r="G86" s="52">
        <v>1800</v>
      </c>
      <c r="H86" s="53" t="s">
        <v>296</v>
      </c>
      <c r="I86" s="55"/>
    </row>
    <row r="87" s="37" customFormat="1" ht="45" customHeight="1" spans="1:9">
      <c r="A87" s="49">
        <v>84</v>
      </c>
      <c r="B87" s="50" t="s">
        <v>152</v>
      </c>
      <c r="C87" s="50" t="s">
        <v>353</v>
      </c>
      <c r="D87" s="50" t="s">
        <v>354</v>
      </c>
      <c r="E87" s="51">
        <v>8.5</v>
      </c>
      <c r="F87" s="52"/>
      <c r="G87" s="52">
        <v>2550</v>
      </c>
      <c r="H87" s="53" t="s">
        <v>355</v>
      </c>
      <c r="I87" s="55"/>
    </row>
    <row r="88" s="37" customFormat="1" ht="45" customHeight="1" spans="1:9">
      <c r="A88" s="49">
        <v>85</v>
      </c>
      <c r="B88" s="50" t="s">
        <v>152</v>
      </c>
      <c r="C88" s="50" t="s">
        <v>353</v>
      </c>
      <c r="D88" s="50" t="s">
        <v>356</v>
      </c>
      <c r="E88" s="51">
        <v>7.17</v>
      </c>
      <c r="F88" s="52"/>
      <c r="G88" s="52">
        <v>2151</v>
      </c>
      <c r="H88" s="53" t="s">
        <v>274</v>
      </c>
      <c r="I88" s="55"/>
    </row>
    <row r="89" s="37" customFormat="1" ht="45" customHeight="1" spans="1:9">
      <c r="A89" s="49">
        <v>86</v>
      </c>
      <c r="B89" s="50" t="s">
        <v>152</v>
      </c>
      <c r="C89" s="50" t="s">
        <v>353</v>
      </c>
      <c r="D89" s="50" t="s">
        <v>357</v>
      </c>
      <c r="E89" s="51">
        <v>12.77</v>
      </c>
      <c r="F89" s="52"/>
      <c r="G89" s="52">
        <v>3831</v>
      </c>
      <c r="H89" s="53" t="s">
        <v>355</v>
      </c>
      <c r="I89" s="55"/>
    </row>
    <row r="90" s="37" customFormat="1" ht="45" customHeight="1" spans="1:9">
      <c r="A90" s="49">
        <v>87</v>
      </c>
      <c r="B90" s="50" t="s">
        <v>152</v>
      </c>
      <c r="C90" s="50" t="s">
        <v>353</v>
      </c>
      <c r="D90" s="50" t="s">
        <v>358</v>
      </c>
      <c r="E90" s="51">
        <v>5.7</v>
      </c>
      <c r="F90" s="52"/>
      <c r="G90" s="52">
        <v>1710</v>
      </c>
      <c r="H90" s="53" t="s">
        <v>236</v>
      </c>
      <c r="I90" s="55"/>
    </row>
    <row r="91" s="37" customFormat="1" ht="45" customHeight="1" spans="1:9">
      <c r="A91" s="49">
        <v>88</v>
      </c>
      <c r="B91" s="50" t="s">
        <v>17</v>
      </c>
      <c r="C91" s="50" t="s">
        <v>36</v>
      </c>
      <c r="D91" s="50" t="s">
        <v>359</v>
      </c>
      <c r="E91" s="51">
        <v>7.59</v>
      </c>
      <c r="F91" s="52"/>
      <c r="G91" s="52">
        <v>2277</v>
      </c>
      <c r="H91" s="53" t="s">
        <v>360</v>
      </c>
      <c r="I91" s="55"/>
    </row>
    <row r="92" s="37" customFormat="1" ht="45" customHeight="1" spans="1:9">
      <c r="A92" s="49">
        <v>89</v>
      </c>
      <c r="B92" s="50" t="s">
        <v>17</v>
      </c>
      <c r="C92" s="50" t="s">
        <v>36</v>
      </c>
      <c r="D92" s="50" t="s">
        <v>359</v>
      </c>
      <c r="E92" s="51">
        <v>7.59</v>
      </c>
      <c r="F92" s="52"/>
      <c r="G92" s="52">
        <v>2277</v>
      </c>
      <c r="H92" s="53" t="s">
        <v>360</v>
      </c>
      <c r="I92" s="55"/>
    </row>
    <row r="93" s="37" customFormat="1" ht="45" customHeight="1" spans="1:9">
      <c r="A93" s="49">
        <v>90</v>
      </c>
      <c r="B93" s="50" t="s">
        <v>17</v>
      </c>
      <c r="C93" s="50" t="s">
        <v>36</v>
      </c>
      <c r="D93" s="50" t="s">
        <v>361</v>
      </c>
      <c r="E93" s="51">
        <v>5.47</v>
      </c>
      <c r="F93" s="52"/>
      <c r="G93" s="52">
        <v>1641</v>
      </c>
      <c r="H93" s="53" t="s">
        <v>362</v>
      </c>
      <c r="I93" s="55"/>
    </row>
    <row r="94" s="37" customFormat="1" ht="45" customHeight="1" spans="1:9">
      <c r="A94" s="49">
        <v>91</v>
      </c>
      <c r="B94" s="50" t="s">
        <v>17</v>
      </c>
      <c r="C94" s="50" t="s">
        <v>30</v>
      </c>
      <c r="D94" s="50" t="s">
        <v>363</v>
      </c>
      <c r="E94" s="51">
        <v>5.1</v>
      </c>
      <c r="F94" s="52"/>
      <c r="G94" s="52">
        <v>1530</v>
      </c>
      <c r="H94" s="53" t="s">
        <v>364</v>
      </c>
      <c r="I94" s="55"/>
    </row>
    <row r="95" s="37" customFormat="1" ht="45" customHeight="1" spans="1:9">
      <c r="A95" s="49">
        <v>92</v>
      </c>
      <c r="B95" s="50" t="s">
        <v>17</v>
      </c>
      <c r="C95" s="50" t="s">
        <v>56</v>
      </c>
      <c r="D95" s="50" t="s">
        <v>365</v>
      </c>
      <c r="E95" s="51">
        <v>12.53</v>
      </c>
      <c r="F95" s="52"/>
      <c r="G95" s="52">
        <v>3759</v>
      </c>
      <c r="H95" s="53" t="s">
        <v>366</v>
      </c>
      <c r="I95" s="55"/>
    </row>
    <row r="96" s="37" customFormat="1" ht="45" customHeight="1" spans="1:9">
      <c r="A96" s="49">
        <v>93</v>
      </c>
      <c r="B96" s="50" t="s">
        <v>17</v>
      </c>
      <c r="C96" s="50" t="s">
        <v>56</v>
      </c>
      <c r="D96" s="50" t="s">
        <v>367</v>
      </c>
      <c r="E96" s="51">
        <v>23.75</v>
      </c>
      <c r="F96" s="52"/>
      <c r="G96" s="52">
        <v>7125</v>
      </c>
      <c r="H96" s="53" t="s">
        <v>368</v>
      </c>
      <c r="I96" s="55"/>
    </row>
    <row r="97" s="37" customFormat="1" ht="45" customHeight="1" spans="1:9">
      <c r="A97" s="49">
        <v>94</v>
      </c>
      <c r="B97" s="50" t="s">
        <v>17</v>
      </c>
      <c r="C97" s="50" t="s">
        <v>56</v>
      </c>
      <c r="D97" s="50" t="s">
        <v>59</v>
      </c>
      <c r="E97" s="51">
        <v>10.07</v>
      </c>
      <c r="F97" s="52"/>
      <c r="G97" s="52">
        <v>3021</v>
      </c>
      <c r="H97" s="53" t="s">
        <v>369</v>
      </c>
      <c r="I97" s="55"/>
    </row>
    <row r="98" s="37" customFormat="1" ht="45" customHeight="1" spans="1:9">
      <c r="A98" s="49">
        <v>95</v>
      </c>
      <c r="B98" s="50" t="s">
        <v>17</v>
      </c>
      <c r="C98" s="50" t="s">
        <v>18</v>
      </c>
      <c r="D98" s="50" t="s">
        <v>370</v>
      </c>
      <c r="E98" s="51">
        <v>23.01</v>
      </c>
      <c r="F98" s="52"/>
      <c r="G98" s="52">
        <v>6903</v>
      </c>
      <c r="H98" s="53" t="s">
        <v>371</v>
      </c>
      <c r="I98" s="55"/>
    </row>
    <row r="99" s="37" customFormat="1" ht="45" customHeight="1" spans="1:9">
      <c r="A99" s="49">
        <v>96</v>
      </c>
      <c r="B99" s="50" t="s">
        <v>17</v>
      </c>
      <c r="C99" s="50" t="s">
        <v>18</v>
      </c>
      <c r="D99" s="50" t="s">
        <v>370</v>
      </c>
      <c r="E99" s="51">
        <v>11.17</v>
      </c>
      <c r="F99" s="52"/>
      <c r="G99" s="52">
        <v>3351</v>
      </c>
      <c r="H99" s="53" t="s">
        <v>371</v>
      </c>
      <c r="I99" s="55"/>
    </row>
    <row r="100" s="37" customFormat="1" ht="45" customHeight="1" spans="1:9">
      <c r="A100" s="58" t="s">
        <v>179</v>
      </c>
      <c r="B100" s="59"/>
      <c r="C100" s="59"/>
      <c r="D100" s="60"/>
      <c r="E100" s="61">
        <v>814.89</v>
      </c>
      <c r="F100" s="61"/>
      <c r="G100" s="52">
        <v>244467</v>
      </c>
      <c r="H100" s="52"/>
      <c r="I100" s="55"/>
    </row>
  </sheetData>
  <mergeCells count="11">
    <mergeCell ref="A1:I1"/>
    <mergeCell ref="A100:D10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2:J8"/>
  <sheetViews>
    <sheetView workbookViewId="0">
      <selection activeCell="J2" sqref="J2:J8"/>
    </sheetView>
  </sheetViews>
  <sheetFormatPr defaultColWidth="9" defaultRowHeight="13.5" outlineLevelRow="7"/>
  <sheetData>
    <row r="2" spans="8:10">
      <c r="H2" t="s">
        <v>36</v>
      </c>
      <c r="I2" t="s">
        <v>202</v>
      </c>
      <c r="J2" t="s">
        <v>225</v>
      </c>
    </row>
    <row r="3" spans="8:10">
      <c r="H3" t="s">
        <v>30</v>
      </c>
      <c r="I3" t="s">
        <v>205</v>
      </c>
      <c r="J3" t="s">
        <v>230</v>
      </c>
    </row>
    <row r="4" spans="8:10">
      <c r="H4" t="s">
        <v>56</v>
      </c>
      <c r="I4" t="s">
        <v>208</v>
      </c>
      <c r="J4" t="s">
        <v>234</v>
      </c>
    </row>
    <row r="5" spans="8:10">
      <c r="H5" t="s">
        <v>18</v>
      </c>
      <c r="I5" t="s">
        <v>211</v>
      </c>
      <c r="J5" t="s">
        <v>237</v>
      </c>
    </row>
    <row r="6" spans="9:10">
      <c r="I6" t="s">
        <v>216</v>
      </c>
      <c r="J6" t="s">
        <v>304</v>
      </c>
    </row>
    <row r="7" spans="10:10">
      <c r="J7" t="s">
        <v>337</v>
      </c>
    </row>
    <row r="8" spans="10:10">
      <c r="J8" t="s">
        <v>353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2:I75"/>
  <sheetViews>
    <sheetView topLeftCell="A56" workbookViewId="0">
      <selection activeCell="I2" sqref="I2:I75"/>
    </sheetView>
  </sheetViews>
  <sheetFormatPr defaultColWidth="9" defaultRowHeight="13.5"/>
  <sheetData>
    <row r="2" spans="7:9">
      <c r="G2">
        <v>19.79</v>
      </c>
      <c r="I2">
        <v>12.21</v>
      </c>
    </row>
    <row r="3" spans="7:9">
      <c r="G3">
        <v>11.87</v>
      </c>
      <c r="I3">
        <v>5</v>
      </c>
    </row>
    <row r="4" spans="7:9">
      <c r="G4">
        <v>16.26</v>
      </c>
      <c r="I4">
        <v>7.09</v>
      </c>
    </row>
    <row r="5" spans="7:9">
      <c r="G5">
        <v>11.09</v>
      </c>
      <c r="I5">
        <v>5.01</v>
      </c>
    </row>
    <row r="6" spans="7:9">
      <c r="G6">
        <v>9.63</v>
      </c>
      <c r="I6">
        <v>7.2</v>
      </c>
    </row>
    <row r="7" spans="7:9">
      <c r="G7">
        <v>7</v>
      </c>
      <c r="I7">
        <v>6.98</v>
      </c>
    </row>
    <row r="8" spans="9:9">
      <c r="I8">
        <v>11.5</v>
      </c>
    </row>
    <row r="9" spans="9:9">
      <c r="I9">
        <v>5.22</v>
      </c>
    </row>
    <row r="10" spans="9:9">
      <c r="I10">
        <v>5.93</v>
      </c>
    </row>
    <row r="11" spans="9:9">
      <c r="I11">
        <v>5.58</v>
      </c>
    </row>
    <row r="12" spans="9:9">
      <c r="I12">
        <v>5.03</v>
      </c>
    </row>
    <row r="13" spans="9:9">
      <c r="I13">
        <v>6.46</v>
      </c>
    </row>
    <row r="14" spans="9:9">
      <c r="I14">
        <v>8.21</v>
      </c>
    </row>
    <row r="15" spans="9:9">
      <c r="I15">
        <v>10.31</v>
      </c>
    </row>
    <row r="16" spans="9:9">
      <c r="I16">
        <v>5.06</v>
      </c>
    </row>
    <row r="17" spans="9:9">
      <c r="I17">
        <v>8.14</v>
      </c>
    </row>
    <row r="18" spans="9:9">
      <c r="I18">
        <v>6.74</v>
      </c>
    </row>
    <row r="19" spans="9:9">
      <c r="I19">
        <v>7.5</v>
      </c>
    </row>
    <row r="20" spans="9:9">
      <c r="I20">
        <v>10.34</v>
      </c>
    </row>
    <row r="21" spans="9:9">
      <c r="I21">
        <v>10.28</v>
      </c>
    </row>
    <row r="22" spans="9:9">
      <c r="I22">
        <v>5.38</v>
      </c>
    </row>
    <row r="23" spans="9:9">
      <c r="I23">
        <v>11.57</v>
      </c>
    </row>
    <row r="24" spans="9:9">
      <c r="I24">
        <v>12.2</v>
      </c>
    </row>
    <row r="25" spans="9:9">
      <c r="I25">
        <v>11</v>
      </c>
    </row>
    <row r="26" spans="9:9">
      <c r="I26">
        <v>5</v>
      </c>
    </row>
    <row r="27" spans="9:9">
      <c r="I27">
        <v>5</v>
      </c>
    </row>
    <row r="28" spans="9:9">
      <c r="I28">
        <v>5.77</v>
      </c>
    </row>
    <row r="29" spans="9:9">
      <c r="I29">
        <v>10.27</v>
      </c>
    </row>
    <row r="30" spans="9:9">
      <c r="I30">
        <v>8.06</v>
      </c>
    </row>
    <row r="31" spans="9:9">
      <c r="I31">
        <v>5.96</v>
      </c>
    </row>
    <row r="32" spans="9:9">
      <c r="I32">
        <v>5.59</v>
      </c>
    </row>
    <row r="33" spans="9:9">
      <c r="I33">
        <v>10.51</v>
      </c>
    </row>
    <row r="34" spans="9:9">
      <c r="I34">
        <v>5</v>
      </c>
    </row>
    <row r="35" spans="9:9">
      <c r="I35">
        <v>5.47</v>
      </c>
    </row>
    <row r="36" spans="9:9">
      <c r="I36">
        <v>6</v>
      </c>
    </row>
    <row r="37" spans="9:9">
      <c r="I37">
        <v>8.5</v>
      </c>
    </row>
    <row r="38" spans="9:9">
      <c r="I38">
        <v>7</v>
      </c>
    </row>
    <row r="39" spans="9:9">
      <c r="I39">
        <v>5.13</v>
      </c>
    </row>
    <row r="40" spans="9:9">
      <c r="I40">
        <v>11.38</v>
      </c>
    </row>
    <row r="41" spans="9:9">
      <c r="I41">
        <v>7.52</v>
      </c>
    </row>
    <row r="42" spans="9:9">
      <c r="I42">
        <v>6.91</v>
      </c>
    </row>
    <row r="43" spans="9:9">
      <c r="I43">
        <v>5</v>
      </c>
    </row>
    <row r="44" spans="9:9">
      <c r="I44">
        <v>10.38</v>
      </c>
    </row>
    <row r="45" spans="9:9">
      <c r="I45">
        <v>5.8</v>
      </c>
    </row>
    <row r="46" spans="9:9">
      <c r="I46">
        <v>9.49</v>
      </c>
    </row>
    <row r="47" spans="9:9">
      <c r="I47">
        <v>5</v>
      </c>
    </row>
    <row r="48" spans="9:9">
      <c r="I48">
        <v>5.97</v>
      </c>
    </row>
    <row r="49" spans="9:9">
      <c r="I49">
        <v>5.46</v>
      </c>
    </row>
    <row r="50" spans="9:9">
      <c r="I50">
        <v>7.28</v>
      </c>
    </row>
    <row r="51" spans="9:9">
      <c r="I51">
        <v>5.09</v>
      </c>
    </row>
    <row r="52" spans="9:9">
      <c r="I52">
        <v>6.35</v>
      </c>
    </row>
    <row r="53" spans="9:9">
      <c r="I53">
        <v>6.91</v>
      </c>
    </row>
    <row r="54" spans="9:9">
      <c r="I54">
        <v>10</v>
      </c>
    </row>
    <row r="55" spans="9:9">
      <c r="I55">
        <v>7.65</v>
      </c>
    </row>
    <row r="56" spans="9:9">
      <c r="I56">
        <v>12.32</v>
      </c>
    </row>
    <row r="57" spans="9:9">
      <c r="I57">
        <v>5</v>
      </c>
    </row>
    <row r="58" spans="9:9">
      <c r="I58">
        <v>15</v>
      </c>
    </row>
    <row r="59" spans="9:9">
      <c r="I59">
        <v>5.72</v>
      </c>
    </row>
    <row r="60" spans="9:9">
      <c r="I60">
        <v>7</v>
      </c>
    </row>
    <row r="61" spans="9:9">
      <c r="I61">
        <v>11.55</v>
      </c>
    </row>
    <row r="62" spans="9:9">
      <c r="I62">
        <v>6.34</v>
      </c>
    </row>
    <row r="63" spans="9:9">
      <c r="I63">
        <v>5.09</v>
      </c>
    </row>
    <row r="64" spans="9:9">
      <c r="I64">
        <v>8.52</v>
      </c>
    </row>
    <row r="65" spans="9:9">
      <c r="I65">
        <v>5.17</v>
      </c>
    </row>
    <row r="66" spans="9:9">
      <c r="I66">
        <v>7</v>
      </c>
    </row>
    <row r="67" spans="9:9">
      <c r="I67">
        <v>7.35</v>
      </c>
    </row>
    <row r="68" spans="9:9">
      <c r="I68">
        <v>5.87</v>
      </c>
    </row>
    <row r="69" spans="9:9">
      <c r="I69">
        <v>7</v>
      </c>
    </row>
    <row r="70" spans="9:9">
      <c r="I70">
        <v>11.91</v>
      </c>
    </row>
    <row r="71" spans="9:9">
      <c r="I71">
        <v>6</v>
      </c>
    </row>
    <row r="72" spans="9:9">
      <c r="I72">
        <v>8.85</v>
      </c>
    </row>
    <row r="73" spans="9:9">
      <c r="I73">
        <v>7.17</v>
      </c>
    </row>
    <row r="74" spans="9:9">
      <c r="I74">
        <v>12.77</v>
      </c>
    </row>
    <row r="75" spans="9:9">
      <c r="I75">
        <v>5.7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G206"/>
  <sheetViews>
    <sheetView topLeftCell="A37" workbookViewId="0">
      <selection activeCell="J11" sqref="J11"/>
    </sheetView>
  </sheetViews>
  <sheetFormatPr defaultColWidth="9" defaultRowHeight="13.5" outlineLevelCol="6"/>
  <cols>
    <col min="5" max="6" width="12.45" customWidth="1"/>
  </cols>
  <sheetData>
    <row r="1" spans="5:7">
      <c r="E1" s="2">
        <v>68.8</v>
      </c>
      <c r="F1" s="2">
        <v>68.8</v>
      </c>
      <c r="G1" s="33">
        <f>E1-F1</f>
        <v>0</v>
      </c>
    </row>
    <row r="2" spans="5:7">
      <c r="E2" s="2">
        <v>26.45</v>
      </c>
      <c r="F2" s="2">
        <v>26.45</v>
      </c>
      <c r="G2" s="33">
        <f t="shared" ref="G2:G65" si="0">E2-F2</f>
        <v>0</v>
      </c>
    </row>
    <row r="3" spans="5:7">
      <c r="E3" s="2">
        <v>61.25</v>
      </c>
      <c r="F3" s="2">
        <v>61.25</v>
      </c>
      <c r="G3" s="33">
        <f t="shared" si="0"/>
        <v>0</v>
      </c>
    </row>
    <row r="4" spans="5:7">
      <c r="E4" s="2">
        <v>28.26</v>
      </c>
      <c r="F4" s="2">
        <v>28.26</v>
      </c>
      <c r="G4" s="33">
        <f t="shared" si="0"/>
        <v>0</v>
      </c>
    </row>
    <row r="5" spans="5:7">
      <c r="E5" s="2">
        <v>39.48</v>
      </c>
      <c r="F5" s="2">
        <v>39.48</v>
      </c>
      <c r="G5" s="33">
        <f t="shared" si="0"/>
        <v>0</v>
      </c>
    </row>
    <row r="6" spans="5:7">
      <c r="E6" s="2">
        <v>90.789</v>
      </c>
      <c r="F6" s="2">
        <v>90.79</v>
      </c>
      <c r="G6" s="33">
        <f t="shared" si="0"/>
        <v>-0.00100000000000477</v>
      </c>
    </row>
    <row r="7" spans="5:7">
      <c r="E7" s="2">
        <v>30.12</v>
      </c>
      <c r="F7" s="2">
        <v>30.12</v>
      </c>
      <c r="G7" s="33">
        <f t="shared" si="0"/>
        <v>0</v>
      </c>
    </row>
    <row r="8" spans="5:7">
      <c r="E8" s="2">
        <v>17.15</v>
      </c>
      <c r="F8" s="2">
        <v>17.15</v>
      </c>
      <c r="G8" s="33">
        <f t="shared" si="0"/>
        <v>0</v>
      </c>
    </row>
    <row r="9" spans="5:7">
      <c r="E9" s="2">
        <v>41.72</v>
      </c>
      <c r="F9" s="2">
        <v>41.72</v>
      </c>
      <c r="G9" s="33">
        <f t="shared" si="0"/>
        <v>0</v>
      </c>
    </row>
    <row r="10" spans="5:7">
      <c r="E10" s="2">
        <v>97.69</v>
      </c>
      <c r="F10" s="2">
        <v>97.69</v>
      </c>
      <c r="G10" s="33">
        <f t="shared" si="0"/>
        <v>0</v>
      </c>
    </row>
    <row r="11" spans="5:7">
      <c r="E11" s="2">
        <v>181.7</v>
      </c>
      <c r="F11" s="2">
        <v>181.7</v>
      </c>
      <c r="G11" s="33">
        <f t="shared" si="0"/>
        <v>0</v>
      </c>
    </row>
    <row r="12" spans="5:7">
      <c r="E12" s="2">
        <v>247.35</v>
      </c>
      <c r="F12" s="2">
        <v>247.35</v>
      </c>
      <c r="G12" s="33">
        <f t="shared" si="0"/>
        <v>0</v>
      </c>
    </row>
    <row r="13" spans="5:7">
      <c r="E13" s="2">
        <v>78.11</v>
      </c>
      <c r="F13" s="2">
        <v>78.11</v>
      </c>
      <c r="G13" s="33">
        <f t="shared" si="0"/>
        <v>0</v>
      </c>
    </row>
    <row r="14" spans="5:7">
      <c r="E14" s="2">
        <v>17.35</v>
      </c>
      <c r="F14" s="2">
        <v>17.35</v>
      </c>
      <c r="G14" s="33">
        <f t="shared" si="0"/>
        <v>0</v>
      </c>
    </row>
    <row r="15" spans="5:7">
      <c r="E15" s="2">
        <v>15.1</v>
      </c>
      <c r="F15" s="2">
        <v>15.1</v>
      </c>
      <c r="G15" s="33">
        <f t="shared" si="0"/>
        <v>0</v>
      </c>
    </row>
    <row r="16" spans="5:7">
      <c r="E16" s="2">
        <v>24.81</v>
      </c>
      <c r="F16" s="2">
        <v>24.81</v>
      </c>
      <c r="G16" s="33">
        <f t="shared" si="0"/>
        <v>0</v>
      </c>
    </row>
    <row r="17" spans="5:7">
      <c r="E17" s="2">
        <v>21.987</v>
      </c>
      <c r="F17" s="2">
        <v>21.99</v>
      </c>
      <c r="G17" s="33">
        <f t="shared" si="0"/>
        <v>-0.00300000000000011</v>
      </c>
    </row>
    <row r="18" spans="5:7">
      <c r="E18" s="2">
        <v>78.6</v>
      </c>
      <c r="F18" s="2">
        <v>78.6</v>
      </c>
      <c r="G18" s="33">
        <f t="shared" si="0"/>
        <v>0</v>
      </c>
    </row>
    <row r="19" spans="5:7">
      <c r="E19" s="2">
        <v>86.82</v>
      </c>
      <c r="F19" s="2">
        <v>86.82</v>
      </c>
      <c r="G19" s="33">
        <f t="shared" si="0"/>
        <v>0</v>
      </c>
    </row>
    <row r="20" spans="5:7">
      <c r="E20" s="2">
        <v>30.08</v>
      </c>
      <c r="F20" s="2">
        <v>30.08</v>
      </c>
      <c r="G20" s="33">
        <f t="shared" si="0"/>
        <v>0</v>
      </c>
    </row>
    <row r="21" spans="5:7">
      <c r="E21" s="2">
        <v>359.13</v>
      </c>
      <c r="F21" s="2">
        <v>359.13</v>
      </c>
      <c r="G21" s="33">
        <f t="shared" si="0"/>
        <v>0</v>
      </c>
    </row>
    <row r="22" spans="5:7">
      <c r="E22" s="2">
        <v>21.37</v>
      </c>
      <c r="F22" s="2">
        <v>21.37</v>
      </c>
      <c r="G22" s="33">
        <f t="shared" si="0"/>
        <v>0</v>
      </c>
    </row>
    <row r="23" spans="5:7">
      <c r="E23" s="2">
        <v>15.01</v>
      </c>
      <c r="F23" s="2">
        <v>15.01</v>
      </c>
      <c r="G23" s="33">
        <f t="shared" si="0"/>
        <v>0</v>
      </c>
    </row>
    <row r="24" spans="5:7">
      <c r="E24" s="2">
        <v>45.82</v>
      </c>
      <c r="F24" s="2">
        <v>45.82</v>
      </c>
      <c r="G24" s="33">
        <f t="shared" si="0"/>
        <v>0</v>
      </c>
    </row>
    <row r="25" spans="5:7">
      <c r="E25" s="2">
        <v>19.64</v>
      </c>
      <c r="F25" s="2">
        <v>19.64</v>
      </c>
      <c r="G25" s="33">
        <f t="shared" si="0"/>
        <v>0</v>
      </c>
    </row>
    <row r="26" spans="5:7">
      <c r="E26" s="2">
        <v>50</v>
      </c>
      <c r="F26" s="2">
        <v>50</v>
      </c>
      <c r="G26" s="33">
        <f t="shared" si="0"/>
        <v>0</v>
      </c>
    </row>
    <row r="27" spans="5:7">
      <c r="E27" s="2">
        <v>48.67</v>
      </c>
      <c r="F27" s="2">
        <v>48.67</v>
      </c>
      <c r="G27" s="33">
        <f t="shared" si="0"/>
        <v>0</v>
      </c>
    </row>
    <row r="28" spans="5:7">
      <c r="E28" s="2">
        <v>30.6</v>
      </c>
      <c r="F28" s="2">
        <v>30.6</v>
      </c>
      <c r="G28" s="33">
        <f t="shared" si="0"/>
        <v>0</v>
      </c>
    </row>
    <row r="29" spans="5:7">
      <c r="E29" s="2">
        <v>80.88</v>
      </c>
      <c r="F29" s="2">
        <v>80.88</v>
      </c>
      <c r="G29" s="33">
        <f t="shared" si="0"/>
        <v>0</v>
      </c>
    </row>
    <row r="30" spans="5:7">
      <c r="E30" s="2">
        <v>16.67</v>
      </c>
      <c r="F30" s="2">
        <v>16.67</v>
      </c>
      <c r="G30" s="33">
        <f t="shared" si="0"/>
        <v>0</v>
      </c>
    </row>
    <row r="31" spans="5:7">
      <c r="E31" s="2">
        <v>19.44</v>
      </c>
      <c r="F31" s="2">
        <v>19.44</v>
      </c>
      <c r="G31" s="33">
        <f t="shared" si="0"/>
        <v>0</v>
      </c>
    </row>
    <row r="32" spans="5:7">
      <c r="E32" s="2">
        <v>182.82</v>
      </c>
      <c r="F32" s="2">
        <v>182.82</v>
      </c>
      <c r="G32" s="33">
        <f t="shared" si="0"/>
        <v>0</v>
      </c>
    </row>
    <row r="33" spans="5:7">
      <c r="E33" s="2">
        <v>50.59</v>
      </c>
      <c r="F33" s="2">
        <v>50.59</v>
      </c>
      <c r="G33" s="33">
        <f t="shared" si="0"/>
        <v>0</v>
      </c>
    </row>
    <row r="34" spans="5:7">
      <c r="E34" s="2">
        <v>31</v>
      </c>
      <c r="F34" s="2">
        <v>31</v>
      </c>
      <c r="G34" s="33">
        <f t="shared" si="0"/>
        <v>0</v>
      </c>
    </row>
    <row r="35" spans="5:7">
      <c r="E35" s="2">
        <v>28.73</v>
      </c>
      <c r="F35" s="2">
        <v>28.73</v>
      </c>
      <c r="G35" s="33">
        <f t="shared" si="0"/>
        <v>0</v>
      </c>
    </row>
    <row r="36" spans="5:7">
      <c r="E36" s="2">
        <v>27.05</v>
      </c>
      <c r="F36" s="2">
        <v>27.05</v>
      </c>
      <c r="G36" s="33">
        <f t="shared" si="0"/>
        <v>0</v>
      </c>
    </row>
    <row r="37" spans="5:7">
      <c r="E37" s="2">
        <v>15.54</v>
      </c>
      <c r="F37" s="2">
        <v>15.54</v>
      </c>
      <c r="G37" s="33">
        <f t="shared" si="0"/>
        <v>0</v>
      </c>
    </row>
    <row r="38" spans="5:7">
      <c r="E38" s="2">
        <v>32.96</v>
      </c>
      <c r="F38" s="2">
        <v>32.96</v>
      </c>
      <c r="G38" s="33">
        <f t="shared" si="0"/>
        <v>0</v>
      </c>
    </row>
    <row r="39" spans="5:7">
      <c r="E39" s="2">
        <v>42.57</v>
      </c>
      <c r="F39" s="2">
        <v>42.57</v>
      </c>
      <c r="G39" s="33">
        <f t="shared" si="0"/>
        <v>0</v>
      </c>
    </row>
    <row r="40" spans="5:7">
      <c r="E40" s="2">
        <v>34.55</v>
      </c>
      <c r="F40" s="2">
        <v>34.55</v>
      </c>
      <c r="G40" s="33">
        <f t="shared" si="0"/>
        <v>0</v>
      </c>
    </row>
    <row r="41" spans="5:7">
      <c r="E41" s="2">
        <v>96.14</v>
      </c>
      <c r="F41" s="2">
        <v>96.14</v>
      </c>
      <c r="G41" s="33">
        <f t="shared" si="0"/>
        <v>0</v>
      </c>
    </row>
    <row r="42" spans="5:7">
      <c r="E42" s="2">
        <v>23.45</v>
      </c>
      <c r="F42" s="2">
        <v>23.45</v>
      </c>
      <c r="G42" s="33">
        <f t="shared" si="0"/>
        <v>0</v>
      </c>
    </row>
    <row r="43" spans="5:7">
      <c r="E43" s="2">
        <v>38.89</v>
      </c>
      <c r="F43" s="2">
        <v>38.89</v>
      </c>
      <c r="G43" s="33">
        <f t="shared" si="0"/>
        <v>0</v>
      </c>
    </row>
    <row r="44" spans="5:7">
      <c r="E44" s="2">
        <v>50.86</v>
      </c>
      <c r="F44" s="2">
        <v>50.86</v>
      </c>
      <c r="G44" s="33">
        <f t="shared" si="0"/>
        <v>0</v>
      </c>
    </row>
    <row r="45" spans="5:7">
      <c r="E45" s="2">
        <v>17.88</v>
      </c>
      <c r="F45" s="2">
        <v>17.88</v>
      </c>
      <c r="G45" s="33">
        <f t="shared" si="0"/>
        <v>0</v>
      </c>
    </row>
    <row r="46" spans="5:7">
      <c r="E46" s="2">
        <v>17.052</v>
      </c>
      <c r="F46" s="2">
        <v>17.05</v>
      </c>
      <c r="G46" s="33">
        <f t="shared" si="0"/>
        <v>0.00199999999999889</v>
      </c>
    </row>
    <row r="47" spans="5:7">
      <c r="E47" s="2">
        <v>30.505</v>
      </c>
      <c r="F47" s="2">
        <v>30.51</v>
      </c>
      <c r="G47" s="33">
        <f t="shared" si="0"/>
        <v>-0.00500000000000256</v>
      </c>
    </row>
    <row r="48" spans="5:7">
      <c r="E48" s="2">
        <v>75.439</v>
      </c>
      <c r="F48" s="2">
        <v>75.44</v>
      </c>
      <c r="G48" s="33">
        <f t="shared" si="0"/>
        <v>-0.00100000000000477</v>
      </c>
    </row>
    <row r="49" spans="5:7">
      <c r="E49" s="2">
        <v>16</v>
      </c>
      <c r="F49" s="2">
        <v>16</v>
      </c>
      <c r="G49" s="33">
        <f t="shared" si="0"/>
        <v>0</v>
      </c>
    </row>
    <row r="50" spans="5:7">
      <c r="E50" s="2">
        <v>66.85</v>
      </c>
      <c r="F50" s="2">
        <v>66.85</v>
      </c>
      <c r="G50" s="33">
        <f t="shared" si="0"/>
        <v>0</v>
      </c>
    </row>
    <row r="51" spans="5:7">
      <c r="E51" s="2">
        <v>50.42</v>
      </c>
      <c r="F51" s="2">
        <v>50.42</v>
      </c>
      <c r="G51" s="33">
        <f t="shared" si="0"/>
        <v>0</v>
      </c>
    </row>
    <row r="52" spans="5:7">
      <c r="E52" s="2">
        <v>43.48</v>
      </c>
      <c r="F52" s="2">
        <v>43.48</v>
      </c>
      <c r="G52" s="33">
        <f t="shared" si="0"/>
        <v>0</v>
      </c>
    </row>
    <row r="53" spans="5:7">
      <c r="E53" s="2">
        <v>42.67</v>
      </c>
      <c r="F53" s="2">
        <v>42.67</v>
      </c>
      <c r="G53" s="33">
        <f t="shared" si="0"/>
        <v>0</v>
      </c>
    </row>
    <row r="54" spans="5:7">
      <c r="E54" s="2">
        <v>51.8</v>
      </c>
      <c r="F54" s="2">
        <v>51.8</v>
      </c>
      <c r="G54" s="33">
        <f t="shared" si="0"/>
        <v>0</v>
      </c>
    </row>
    <row r="55" spans="5:7">
      <c r="E55" s="2">
        <v>61.24</v>
      </c>
      <c r="F55" s="2">
        <v>61.24</v>
      </c>
      <c r="G55" s="33">
        <f t="shared" si="0"/>
        <v>0</v>
      </c>
    </row>
    <row r="56" spans="5:7">
      <c r="E56" s="2">
        <v>38.35</v>
      </c>
      <c r="F56" s="2">
        <v>38.35</v>
      </c>
      <c r="G56" s="33">
        <f t="shared" si="0"/>
        <v>0</v>
      </c>
    </row>
    <row r="57" spans="5:7">
      <c r="E57" s="2">
        <v>52.6</v>
      </c>
      <c r="F57" s="2">
        <v>52.6</v>
      </c>
      <c r="G57" s="33">
        <f t="shared" si="0"/>
        <v>0</v>
      </c>
    </row>
    <row r="58" spans="5:7">
      <c r="E58" s="2">
        <v>17.4</v>
      </c>
      <c r="F58" s="2">
        <v>17.4</v>
      </c>
      <c r="G58" s="33">
        <f t="shared" si="0"/>
        <v>0</v>
      </c>
    </row>
    <row r="59" spans="5:7">
      <c r="E59" s="2">
        <v>42.07</v>
      </c>
      <c r="F59" s="2">
        <v>42.07</v>
      </c>
      <c r="G59" s="33">
        <f t="shared" si="0"/>
        <v>0</v>
      </c>
    </row>
    <row r="60" spans="5:7">
      <c r="E60" s="2">
        <v>511.8</v>
      </c>
      <c r="F60" s="2">
        <v>511.8</v>
      </c>
      <c r="G60" s="33">
        <f t="shared" si="0"/>
        <v>0</v>
      </c>
    </row>
    <row r="61" spans="5:7">
      <c r="E61" s="2">
        <v>51.04</v>
      </c>
      <c r="F61" s="2">
        <v>51.04</v>
      </c>
      <c r="G61" s="33">
        <f t="shared" si="0"/>
        <v>0</v>
      </c>
    </row>
    <row r="62" spans="5:7">
      <c r="E62" s="2">
        <v>61.92</v>
      </c>
      <c r="F62" s="2">
        <v>61.92</v>
      </c>
      <c r="G62" s="33">
        <f t="shared" si="0"/>
        <v>0</v>
      </c>
    </row>
    <row r="63" spans="5:7">
      <c r="E63" s="2">
        <v>20.53</v>
      </c>
      <c r="F63" s="2">
        <v>20.53</v>
      </c>
      <c r="G63" s="33">
        <f t="shared" si="0"/>
        <v>0</v>
      </c>
    </row>
    <row r="64" spans="5:7">
      <c r="E64" s="2">
        <v>110.59</v>
      </c>
      <c r="F64" s="2">
        <v>110.59</v>
      </c>
      <c r="G64" s="33">
        <f t="shared" si="0"/>
        <v>0</v>
      </c>
    </row>
    <row r="65" spans="5:7">
      <c r="E65" s="2">
        <v>48.43</v>
      </c>
      <c r="F65" s="2">
        <v>48.43</v>
      </c>
      <c r="G65" s="33">
        <f t="shared" si="0"/>
        <v>0</v>
      </c>
    </row>
    <row r="66" spans="5:7">
      <c r="E66" s="2">
        <v>72.08</v>
      </c>
      <c r="F66" s="2">
        <v>72.08</v>
      </c>
      <c r="G66" s="33">
        <f t="shared" ref="G66:G129" si="1">E66-F66</f>
        <v>0</v>
      </c>
    </row>
    <row r="67" spans="5:7">
      <c r="E67" s="2">
        <v>20.46</v>
      </c>
      <c r="F67" s="2">
        <v>20.46</v>
      </c>
      <c r="G67" s="33">
        <f t="shared" si="1"/>
        <v>0</v>
      </c>
    </row>
    <row r="68" spans="5:7">
      <c r="E68" s="2">
        <v>104.38</v>
      </c>
      <c r="F68" s="2">
        <v>104.38</v>
      </c>
      <c r="G68" s="33">
        <f t="shared" si="1"/>
        <v>0</v>
      </c>
    </row>
    <row r="69" spans="5:7">
      <c r="E69" s="2">
        <v>15.42</v>
      </c>
      <c r="F69" s="2">
        <v>15.42</v>
      </c>
      <c r="G69" s="33">
        <f t="shared" si="1"/>
        <v>0</v>
      </c>
    </row>
    <row r="70" spans="5:7">
      <c r="E70" s="2">
        <v>68.08</v>
      </c>
      <c r="F70" s="2">
        <v>68.08</v>
      </c>
      <c r="G70" s="33">
        <f t="shared" si="1"/>
        <v>0</v>
      </c>
    </row>
    <row r="71" spans="5:7">
      <c r="E71" s="2">
        <v>349.26</v>
      </c>
      <c r="F71" s="2">
        <v>349.26</v>
      </c>
      <c r="G71" s="33">
        <f t="shared" si="1"/>
        <v>0</v>
      </c>
    </row>
    <row r="72" spans="5:7">
      <c r="E72" s="2">
        <v>79.61</v>
      </c>
      <c r="F72" s="2">
        <v>79.61</v>
      </c>
      <c r="G72" s="33">
        <f t="shared" si="1"/>
        <v>0</v>
      </c>
    </row>
    <row r="73" spans="5:7">
      <c r="E73" s="2">
        <v>195.49</v>
      </c>
      <c r="F73" s="2">
        <v>195.49</v>
      </c>
      <c r="G73" s="33">
        <f t="shared" si="1"/>
        <v>0</v>
      </c>
    </row>
    <row r="74" spans="5:7">
      <c r="E74" s="2">
        <v>1061.16</v>
      </c>
      <c r="F74" s="2">
        <v>1061.16</v>
      </c>
      <c r="G74" s="33">
        <f t="shared" si="1"/>
        <v>0</v>
      </c>
    </row>
    <row r="75" spans="5:7">
      <c r="E75" s="2">
        <v>125.92</v>
      </c>
      <c r="F75" s="2">
        <v>125.92</v>
      </c>
      <c r="G75" s="33">
        <f t="shared" si="1"/>
        <v>0</v>
      </c>
    </row>
    <row r="76" spans="5:7">
      <c r="E76" s="2">
        <v>70.65</v>
      </c>
      <c r="F76" s="2">
        <v>70.65</v>
      </c>
      <c r="G76" s="33">
        <f t="shared" si="1"/>
        <v>0</v>
      </c>
    </row>
    <row r="77" spans="5:7">
      <c r="E77" s="2">
        <v>1594.12</v>
      </c>
      <c r="F77" s="2">
        <v>1594.12</v>
      </c>
      <c r="G77" s="33">
        <f t="shared" si="1"/>
        <v>0</v>
      </c>
    </row>
    <row r="78" spans="5:7">
      <c r="E78" s="2">
        <v>233.86</v>
      </c>
      <c r="F78" s="2">
        <v>233.86</v>
      </c>
      <c r="G78" s="33">
        <f t="shared" si="1"/>
        <v>0</v>
      </c>
    </row>
    <row r="79" spans="5:7">
      <c r="E79" s="2">
        <v>730.75</v>
      </c>
      <c r="F79" s="2">
        <v>730.75</v>
      </c>
      <c r="G79" s="33">
        <f t="shared" si="1"/>
        <v>0</v>
      </c>
    </row>
    <row r="80" spans="5:7">
      <c r="E80" s="2">
        <v>114.45</v>
      </c>
      <c r="F80" s="2">
        <v>114.45</v>
      </c>
      <c r="G80" s="33">
        <f t="shared" si="1"/>
        <v>0</v>
      </c>
    </row>
    <row r="81" spans="5:7">
      <c r="E81" s="2">
        <v>21.54</v>
      </c>
      <c r="F81" s="2">
        <v>21.54</v>
      </c>
      <c r="G81" s="33">
        <f t="shared" si="1"/>
        <v>0</v>
      </c>
    </row>
    <row r="82" spans="5:7">
      <c r="E82" s="2">
        <v>500.66</v>
      </c>
      <c r="F82" s="2">
        <v>500.66</v>
      </c>
      <c r="G82" s="33">
        <f t="shared" si="1"/>
        <v>0</v>
      </c>
    </row>
    <row r="83" spans="5:7">
      <c r="E83" s="2">
        <v>156.25</v>
      </c>
      <c r="F83" s="2">
        <v>156.25</v>
      </c>
      <c r="G83" s="33">
        <f t="shared" si="1"/>
        <v>0</v>
      </c>
    </row>
    <row r="84" spans="5:7">
      <c r="E84" s="2">
        <v>81.31</v>
      </c>
      <c r="F84" s="2">
        <v>81.31</v>
      </c>
      <c r="G84" s="33">
        <f t="shared" si="1"/>
        <v>0</v>
      </c>
    </row>
    <row r="85" spans="5:7">
      <c r="E85" s="2">
        <v>70.24</v>
      </c>
      <c r="F85" s="2">
        <v>70.24</v>
      </c>
      <c r="G85" s="33">
        <f t="shared" si="1"/>
        <v>0</v>
      </c>
    </row>
    <row r="86" spans="5:7">
      <c r="E86" s="2">
        <v>40.83</v>
      </c>
      <c r="F86" s="2">
        <v>40.83</v>
      </c>
      <c r="G86" s="33">
        <f t="shared" si="1"/>
        <v>0</v>
      </c>
    </row>
    <row r="87" spans="5:7">
      <c r="E87" s="2">
        <v>89.97</v>
      </c>
      <c r="F87" s="2">
        <v>89.97</v>
      </c>
      <c r="G87" s="33">
        <f t="shared" si="1"/>
        <v>0</v>
      </c>
    </row>
    <row r="88" spans="5:7">
      <c r="E88" s="2">
        <v>76.58</v>
      </c>
      <c r="F88" s="2">
        <v>76.58</v>
      </c>
      <c r="G88" s="33">
        <f t="shared" si="1"/>
        <v>0</v>
      </c>
    </row>
    <row r="89" spans="5:7">
      <c r="E89" s="2">
        <v>61.89</v>
      </c>
      <c r="F89" s="2">
        <v>61.89</v>
      </c>
      <c r="G89" s="33">
        <f t="shared" si="1"/>
        <v>0</v>
      </c>
    </row>
    <row r="90" spans="5:7">
      <c r="E90" s="2">
        <v>62.39</v>
      </c>
      <c r="F90" s="2">
        <v>62.39</v>
      </c>
      <c r="G90" s="33">
        <f t="shared" si="1"/>
        <v>0</v>
      </c>
    </row>
    <row r="91" spans="5:7">
      <c r="E91" s="2">
        <v>50</v>
      </c>
      <c r="F91" s="2">
        <v>50</v>
      </c>
      <c r="G91" s="33">
        <f t="shared" si="1"/>
        <v>0</v>
      </c>
    </row>
    <row r="92" spans="5:7">
      <c r="E92" s="2">
        <v>15.34</v>
      </c>
      <c r="F92" s="2">
        <v>15.34</v>
      </c>
      <c r="G92" s="33">
        <f t="shared" si="1"/>
        <v>0</v>
      </c>
    </row>
    <row r="93" spans="5:7">
      <c r="E93" s="2">
        <v>29.24</v>
      </c>
      <c r="F93" s="2">
        <v>29.24</v>
      </c>
      <c r="G93" s="33">
        <f t="shared" si="1"/>
        <v>0</v>
      </c>
    </row>
    <row r="94" spans="5:7">
      <c r="E94" s="2">
        <v>71.05</v>
      </c>
      <c r="F94" s="2">
        <v>71.05</v>
      </c>
      <c r="G94" s="33">
        <f t="shared" si="1"/>
        <v>0</v>
      </c>
    </row>
    <row r="95" spans="5:7">
      <c r="E95" s="2">
        <v>62.74</v>
      </c>
      <c r="F95" s="2">
        <v>62.74</v>
      </c>
      <c r="G95" s="33">
        <f t="shared" si="1"/>
        <v>0</v>
      </c>
    </row>
    <row r="96" spans="5:7">
      <c r="E96" s="2">
        <v>84.73</v>
      </c>
      <c r="F96" s="2">
        <v>84.73</v>
      </c>
      <c r="G96" s="33">
        <f t="shared" si="1"/>
        <v>0</v>
      </c>
    </row>
    <row r="97" spans="5:7">
      <c r="E97" s="34">
        <v>35.3</v>
      </c>
      <c r="F97" s="34">
        <v>32.3</v>
      </c>
      <c r="G97" s="35">
        <f t="shared" si="1"/>
        <v>3</v>
      </c>
    </row>
    <row r="98" spans="5:7">
      <c r="E98" s="2">
        <v>16.09</v>
      </c>
      <c r="F98" s="2">
        <v>16.09</v>
      </c>
      <c r="G98" s="33">
        <f t="shared" si="1"/>
        <v>0</v>
      </c>
    </row>
    <row r="99" spans="5:7">
      <c r="E99" s="2">
        <v>18.65</v>
      </c>
      <c r="F99" s="2">
        <v>18.65</v>
      </c>
      <c r="G99" s="33">
        <f t="shared" si="1"/>
        <v>0</v>
      </c>
    </row>
    <row r="100" spans="5:7">
      <c r="E100" s="2">
        <v>22.69</v>
      </c>
      <c r="F100" s="2">
        <v>22.69</v>
      </c>
      <c r="G100" s="33">
        <f t="shared" si="1"/>
        <v>0</v>
      </c>
    </row>
    <row r="101" spans="5:7">
      <c r="E101" s="2">
        <v>22.89</v>
      </c>
      <c r="F101" s="2">
        <v>22.89</v>
      </c>
      <c r="G101" s="33">
        <f t="shared" si="1"/>
        <v>0</v>
      </c>
    </row>
    <row r="102" spans="5:7">
      <c r="E102" s="2">
        <v>53.81</v>
      </c>
      <c r="F102" s="2">
        <v>53.81</v>
      </c>
      <c r="G102" s="33">
        <f t="shared" si="1"/>
        <v>0</v>
      </c>
    </row>
    <row r="103" spans="5:7">
      <c r="E103" s="2">
        <v>26.71</v>
      </c>
      <c r="F103" s="2">
        <v>26.71</v>
      </c>
      <c r="G103" s="33">
        <f t="shared" si="1"/>
        <v>0</v>
      </c>
    </row>
    <row r="104" spans="5:7">
      <c r="E104" s="2">
        <v>158.06</v>
      </c>
      <c r="F104" s="2">
        <v>158.06</v>
      </c>
      <c r="G104" s="33">
        <f t="shared" si="1"/>
        <v>0</v>
      </c>
    </row>
    <row r="105" spans="5:7">
      <c r="E105" s="2">
        <v>27.59</v>
      </c>
      <c r="F105" s="2">
        <v>27.59</v>
      </c>
      <c r="G105" s="33">
        <f t="shared" si="1"/>
        <v>0</v>
      </c>
    </row>
    <row r="106" spans="5:7">
      <c r="E106" s="34">
        <v>29.59</v>
      </c>
      <c r="F106" s="34">
        <v>20</v>
      </c>
      <c r="G106" s="35">
        <f t="shared" si="1"/>
        <v>9.59</v>
      </c>
    </row>
    <row r="107" spans="5:7">
      <c r="E107" s="2">
        <v>15.02</v>
      </c>
      <c r="F107" s="2">
        <v>15.02</v>
      </c>
      <c r="G107" s="33">
        <f t="shared" si="1"/>
        <v>0</v>
      </c>
    </row>
    <row r="108" spans="5:7">
      <c r="E108" s="2">
        <v>20.08</v>
      </c>
      <c r="F108" s="2">
        <v>20.08</v>
      </c>
      <c r="G108" s="33">
        <f t="shared" si="1"/>
        <v>0</v>
      </c>
    </row>
    <row r="109" spans="5:7">
      <c r="E109" s="2">
        <v>28.07</v>
      </c>
      <c r="F109" s="2">
        <v>28.07</v>
      </c>
      <c r="G109" s="33">
        <f t="shared" si="1"/>
        <v>0</v>
      </c>
    </row>
    <row r="110" spans="5:7">
      <c r="E110" s="2">
        <v>26.45</v>
      </c>
      <c r="F110" s="2">
        <v>26.45</v>
      </c>
      <c r="G110" s="33">
        <f t="shared" si="1"/>
        <v>0</v>
      </c>
    </row>
    <row r="111" spans="5:7">
      <c r="E111" s="2">
        <v>32</v>
      </c>
      <c r="F111" s="2">
        <v>32</v>
      </c>
      <c r="G111" s="33">
        <f t="shared" si="1"/>
        <v>0</v>
      </c>
    </row>
    <row r="112" spans="5:7">
      <c r="E112" s="2">
        <v>81.45</v>
      </c>
      <c r="F112" s="2">
        <v>81.45</v>
      </c>
      <c r="G112" s="33">
        <f t="shared" si="1"/>
        <v>0</v>
      </c>
    </row>
    <row r="113" spans="5:7">
      <c r="E113" s="2">
        <v>41.19</v>
      </c>
      <c r="F113" s="2">
        <v>41.19</v>
      </c>
      <c r="G113" s="33">
        <f t="shared" si="1"/>
        <v>0</v>
      </c>
    </row>
    <row r="114" spans="5:7">
      <c r="E114" s="2">
        <v>60.36</v>
      </c>
      <c r="F114" s="2">
        <v>60.36</v>
      </c>
      <c r="G114" s="33">
        <f t="shared" si="1"/>
        <v>0</v>
      </c>
    </row>
    <row r="115" spans="5:7">
      <c r="E115" s="2">
        <v>19.57</v>
      </c>
      <c r="F115" s="2">
        <v>19.57</v>
      </c>
      <c r="G115" s="33">
        <f t="shared" si="1"/>
        <v>0</v>
      </c>
    </row>
    <row r="116" spans="5:7">
      <c r="E116" s="2">
        <v>19.51</v>
      </c>
      <c r="F116" s="2">
        <v>19.51</v>
      </c>
      <c r="G116" s="33">
        <f t="shared" si="1"/>
        <v>0</v>
      </c>
    </row>
    <row r="117" spans="5:7">
      <c r="E117" s="2">
        <v>16.11</v>
      </c>
      <c r="F117" s="2">
        <v>16.11</v>
      </c>
      <c r="G117" s="33">
        <f t="shared" si="1"/>
        <v>0</v>
      </c>
    </row>
    <row r="118" spans="5:7">
      <c r="E118" s="2">
        <v>25</v>
      </c>
      <c r="F118" s="2">
        <v>25</v>
      </c>
      <c r="G118" s="33">
        <f t="shared" si="1"/>
        <v>0</v>
      </c>
    </row>
    <row r="119" spans="5:7">
      <c r="E119" s="2">
        <v>42.28</v>
      </c>
      <c r="F119" s="2">
        <v>42.28</v>
      </c>
      <c r="G119" s="33">
        <f t="shared" si="1"/>
        <v>0</v>
      </c>
    </row>
    <row r="120" spans="5:7">
      <c r="E120" s="2">
        <v>17.18</v>
      </c>
      <c r="F120" s="2">
        <v>17.18</v>
      </c>
      <c r="G120" s="33">
        <f t="shared" si="1"/>
        <v>0</v>
      </c>
    </row>
    <row r="121" spans="5:7">
      <c r="E121" s="2">
        <v>15.82</v>
      </c>
      <c r="F121" s="2">
        <v>15.82</v>
      </c>
      <c r="G121" s="33">
        <f t="shared" si="1"/>
        <v>0</v>
      </c>
    </row>
    <row r="122" spans="5:7">
      <c r="E122" s="2">
        <v>45.26</v>
      </c>
      <c r="F122" s="2">
        <v>45.26</v>
      </c>
      <c r="G122" s="33">
        <f t="shared" si="1"/>
        <v>0</v>
      </c>
    </row>
    <row r="123" spans="5:7">
      <c r="E123" s="2">
        <v>105</v>
      </c>
      <c r="F123" s="2">
        <v>105</v>
      </c>
      <c r="G123" s="33">
        <f t="shared" si="1"/>
        <v>0</v>
      </c>
    </row>
    <row r="124" spans="5:7">
      <c r="E124" s="2">
        <v>69.75</v>
      </c>
      <c r="F124" s="2">
        <v>69.75</v>
      </c>
      <c r="G124" s="33">
        <f t="shared" si="1"/>
        <v>0</v>
      </c>
    </row>
    <row r="125" spans="5:7">
      <c r="E125" s="2">
        <v>71.759</v>
      </c>
      <c r="F125" s="2">
        <v>71.76</v>
      </c>
      <c r="G125" s="33">
        <f t="shared" si="1"/>
        <v>-0.00100000000000477</v>
      </c>
    </row>
    <row r="126" spans="5:7">
      <c r="E126" s="2">
        <v>32.67</v>
      </c>
      <c r="F126" s="2">
        <v>32.67</v>
      </c>
      <c r="G126" s="33">
        <f t="shared" si="1"/>
        <v>0</v>
      </c>
    </row>
    <row r="127" spans="5:7">
      <c r="E127" s="2">
        <v>24.44</v>
      </c>
      <c r="F127" s="2">
        <v>24.44</v>
      </c>
      <c r="G127" s="33">
        <f t="shared" si="1"/>
        <v>0</v>
      </c>
    </row>
    <row r="128" spans="5:7">
      <c r="E128" s="2">
        <v>87.38</v>
      </c>
      <c r="F128" s="2">
        <v>87.38</v>
      </c>
      <c r="G128" s="33">
        <f t="shared" si="1"/>
        <v>0</v>
      </c>
    </row>
    <row r="129" spans="5:7">
      <c r="E129" s="2">
        <v>20.55</v>
      </c>
      <c r="F129" s="2">
        <v>20.55</v>
      </c>
      <c r="G129" s="33">
        <f t="shared" si="1"/>
        <v>0</v>
      </c>
    </row>
    <row r="130" spans="5:7">
      <c r="E130" s="2">
        <v>10.39</v>
      </c>
      <c r="F130" s="2">
        <v>10.39</v>
      </c>
      <c r="G130" s="33">
        <f t="shared" ref="G130:G193" si="2">E130-F130</f>
        <v>0</v>
      </c>
    </row>
    <row r="131" spans="5:7">
      <c r="E131" s="2">
        <v>109</v>
      </c>
      <c r="F131" s="2">
        <v>109</v>
      </c>
      <c r="G131" s="33">
        <f t="shared" si="2"/>
        <v>0</v>
      </c>
    </row>
    <row r="132" spans="5:7">
      <c r="E132" s="2">
        <v>33.92</v>
      </c>
      <c r="F132" s="2">
        <v>33.92</v>
      </c>
      <c r="G132" s="33">
        <f t="shared" si="2"/>
        <v>0</v>
      </c>
    </row>
    <row r="133" spans="5:7">
      <c r="E133" s="2">
        <v>23.32</v>
      </c>
      <c r="F133" s="2">
        <v>23.32</v>
      </c>
      <c r="G133" s="33">
        <f t="shared" si="2"/>
        <v>0</v>
      </c>
    </row>
    <row r="134" spans="5:7">
      <c r="E134" s="2">
        <v>155.43</v>
      </c>
      <c r="F134" s="2">
        <v>155.43</v>
      </c>
      <c r="G134" s="33">
        <f t="shared" si="2"/>
        <v>0</v>
      </c>
    </row>
    <row r="135" spans="5:7">
      <c r="E135" s="2">
        <v>30.18</v>
      </c>
      <c r="F135" s="2">
        <v>30.18</v>
      </c>
      <c r="G135" s="33">
        <f t="shared" si="2"/>
        <v>0</v>
      </c>
    </row>
    <row r="136" spans="5:7">
      <c r="E136" s="2">
        <v>49.52</v>
      </c>
      <c r="F136" s="2">
        <v>49.52</v>
      </c>
      <c r="G136" s="33">
        <f t="shared" si="2"/>
        <v>0</v>
      </c>
    </row>
    <row r="137" spans="5:7">
      <c r="E137" s="2">
        <v>21.88</v>
      </c>
      <c r="F137" s="2">
        <v>21.88</v>
      </c>
      <c r="G137" s="33">
        <f t="shared" si="2"/>
        <v>0</v>
      </c>
    </row>
    <row r="138" spans="5:7">
      <c r="E138" s="34">
        <v>38.46</v>
      </c>
      <c r="F138" s="34">
        <v>25</v>
      </c>
      <c r="G138" s="35">
        <f t="shared" si="2"/>
        <v>13.46</v>
      </c>
    </row>
    <row r="139" spans="5:7">
      <c r="E139" s="2">
        <v>65.77</v>
      </c>
      <c r="F139" s="2">
        <v>65.77</v>
      </c>
      <c r="G139" s="33">
        <f t="shared" si="2"/>
        <v>0</v>
      </c>
    </row>
    <row r="140" spans="5:7">
      <c r="E140" s="2">
        <v>32.6</v>
      </c>
      <c r="F140" s="2">
        <v>32.6</v>
      </c>
      <c r="G140" s="33">
        <f t="shared" si="2"/>
        <v>0</v>
      </c>
    </row>
    <row r="141" spans="5:7">
      <c r="E141" s="2">
        <v>16.75</v>
      </c>
      <c r="F141" s="2">
        <v>16.75</v>
      </c>
      <c r="G141" s="33">
        <f t="shared" si="2"/>
        <v>0</v>
      </c>
    </row>
    <row r="142" spans="5:7">
      <c r="E142" s="2">
        <v>129.61</v>
      </c>
      <c r="F142" s="2">
        <v>129.61</v>
      </c>
      <c r="G142" s="33">
        <f t="shared" si="2"/>
        <v>0</v>
      </c>
    </row>
    <row r="143" spans="5:7">
      <c r="E143" s="2">
        <v>33.52</v>
      </c>
      <c r="F143" s="2">
        <v>33.52</v>
      </c>
      <c r="G143" s="33">
        <f t="shared" si="2"/>
        <v>0</v>
      </c>
    </row>
    <row r="144" spans="5:7">
      <c r="E144" s="2">
        <v>39.27</v>
      </c>
      <c r="F144" s="2">
        <v>39.27</v>
      </c>
      <c r="G144" s="33">
        <f t="shared" si="2"/>
        <v>0</v>
      </c>
    </row>
    <row r="145" spans="5:7">
      <c r="E145" s="2">
        <v>68.63</v>
      </c>
      <c r="F145" s="2">
        <v>68.63</v>
      </c>
      <c r="G145" s="33">
        <f t="shared" si="2"/>
        <v>0</v>
      </c>
    </row>
    <row r="146" spans="5:7">
      <c r="E146" s="2">
        <v>118.74</v>
      </c>
      <c r="F146" s="2">
        <v>118.74</v>
      </c>
      <c r="G146" s="33">
        <f t="shared" si="2"/>
        <v>0</v>
      </c>
    </row>
    <row r="147" spans="5:7">
      <c r="E147" s="2">
        <v>76.976</v>
      </c>
      <c r="F147" s="2">
        <v>76.98</v>
      </c>
      <c r="G147" s="33">
        <f t="shared" si="2"/>
        <v>-0.00400000000000489</v>
      </c>
    </row>
    <row r="148" spans="5:7">
      <c r="E148" s="34">
        <v>50.74</v>
      </c>
      <c r="F148" s="34">
        <v>49.06</v>
      </c>
      <c r="G148" s="35">
        <f t="shared" si="2"/>
        <v>1.68</v>
      </c>
    </row>
    <row r="149" spans="5:7">
      <c r="E149" s="2">
        <v>23.16</v>
      </c>
      <c r="F149" s="2">
        <v>23.16</v>
      </c>
      <c r="G149" s="33">
        <f t="shared" si="2"/>
        <v>0</v>
      </c>
    </row>
    <row r="150" spans="5:7">
      <c r="E150" s="2">
        <v>22.46</v>
      </c>
      <c r="F150" s="2">
        <v>22.46</v>
      </c>
      <c r="G150" s="33">
        <f t="shared" si="2"/>
        <v>0</v>
      </c>
    </row>
    <row r="151" spans="5:7">
      <c r="E151" s="2">
        <v>61.93</v>
      </c>
      <c r="F151" s="2">
        <v>61.93</v>
      </c>
      <c r="G151" s="33">
        <f t="shared" si="2"/>
        <v>0</v>
      </c>
    </row>
    <row r="152" spans="5:7">
      <c r="E152" s="34">
        <v>56.98</v>
      </c>
      <c r="F152" s="34">
        <v>50</v>
      </c>
      <c r="G152" s="35">
        <f t="shared" si="2"/>
        <v>6.98</v>
      </c>
    </row>
    <row r="153" spans="5:7">
      <c r="E153" s="2">
        <v>125.14</v>
      </c>
      <c r="F153" s="2">
        <v>125.14</v>
      </c>
      <c r="G153" s="33">
        <f t="shared" si="2"/>
        <v>0</v>
      </c>
    </row>
    <row r="154" spans="5:7">
      <c r="E154" s="2">
        <v>59.66</v>
      </c>
      <c r="F154" s="2">
        <v>59.66</v>
      </c>
      <c r="G154" s="33">
        <f t="shared" si="2"/>
        <v>0</v>
      </c>
    </row>
    <row r="155" spans="5:7">
      <c r="E155" s="2">
        <v>135.5</v>
      </c>
      <c r="F155" s="2">
        <v>135.5</v>
      </c>
      <c r="G155" s="33">
        <f t="shared" si="2"/>
        <v>0</v>
      </c>
    </row>
    <row r="156" spans="5:7">
      <c r="E156" s="2">
        <v>28.93</v>
      </c>
      <c r="F156" s="2">
        <v>28.93</v>
      </c>
      <c r="G156" s="33">
        <f t="shared" si="2"/>
        <v>0</v>
      </c>
    </row>
    <row r="157" spans="5:7">
      <c r="E157" s="2">
        <v>117.9</v>
      </c>
      <c r="F157" s="2">
        <v>117.9</v>
      </c>
      <c r="G157" s="33">
        <f t="shared" si="2"/>
        <v>0</v>
      </c>
    </row>
    <row r="158" spans="5:7">
      <c r="E158" s="2">
        <v>44.4</v>
      </c>
      <c r="F158" s="2">
        <v>44.4</v>
      </c>
      <c r="G158" s="33">
        <f t="shared" si="2"/>
        <v>0</v>
      </c>
    </row>
    <row r="159" spans="5:7">
      <c r="E159" s="34">
        <v>328.16</v>
      </c>
      <c r="F159" s="34">
        <v>328</v>
      </c>
      <c r="G159" s="35">
        <f t="shared" si="2"/>
        <v>0.160000000000025</v>
      </c>
    </row>
    <row r="160" spans="5:7">
      <c r="E160" s="2">
        <v>40.09</v>
      </c>
      <c r="F160" s="2">
        <v>40.09</v>
      </c>
      <c r="G160" s="33">
        <f t="shared" si="2"/>
        <v>0</v>
      </c>
    </row>
    <row r="161" spans="5:7">
      <c r="E161" s="2">
        <v>45</v>
      </c>
      <c r="F161" s="2">
        <v>45</v>
      </c>
      <c r="G161" s="33">
        <f t="shared" si="2"/>
        <v>0</v>
      </c>
    </row>
    <row r="162" spans="5:7">
      <c r="E162" s="2">
        <v>27.97</v>
      </c>
      <c r="F162" s="2">
        <v>27.97</v>
      </c>
      <c r="G162" s="33">
        <f t="shared" si="2"/>
        <v>0</v>
      </c>
    </row>
    <row r="163" spans="5:7">
      <c r="E163" s="2">
        <v>20.67</v>
      </c>
      <c r="F163" s="2">
        <v>20.67</v>
      </c>
      <c r="G163" s="33">
        <f t="shared" si="2"/>
        <v>0</v>
      </c>
    </row>
    <row r="164" spans="5:7">
      <c r="E164" s="2">
        <v>47.87</v>
      </c>
      <c r="F164" s="2">
        <v>47.87</v>
      </c>
      <c r="G164" s="33">
        <f t="shared" si="2"/>
        <v>0</v>
      </c>
    </row>
    <row r="165" spans="5:7">
      <c r="E165" s="2">
        <v>83.31</v>
      </c>
      <c r="F165" s="2">
        <v>83.31</v>
      </c>
      <c r="G165" s="33">
        <f t="shared" si="2"/>
        <v>0</v>
      </c>
    </row>
    <row r="166" spans="5:7">
      <c r="E166" s="2">
        <v>16.56</v>
      </c>
      <c r="F166" s="2">
        <v>16.56</v>
      </c>
      <c r="G166" s="33">
        <f t="shared" si="2"/>
        <v>0</v>
      </c>
    </row>
    <row r="167" spans="5:7">
      <c r="E167" s="2">
        <v>25.7</v>
      </c>
      <c r="F167" s="2">
        <v>25.7</v>
      </c>
      <c r="G167" s="33">
        <f t="shared" si="2"/>
        <v>0</v>
      </c>
    </row>
    <row r="168" spans="5:7">
      <c r="E168" s="2">
        <v>23</v>
      </c>
      <c r="F168" s="2">
        <v>23</v>
      </c>
      <c r="G168" s="33">
        <f t="shared" si="2"/>
        <v>0</v>
      </c>
    </row>
    <row r="169" spans="5:7">
      <c r="E169" s="2">
        <v>80.95</v>
      </c>
      <c r="F169" s="2">
        <v>80.95</v>
      </c>
      <c r="G169" s="33">
        <f t="shared" si="2"/>
        <v>0</v>
      </c>
    </row>
    <row r="170" spans="5:7">
      <c r="E170" s="2">
        <v>54.6102</v>
      </c>
      <c r="F170" s="2">
        <v>54.61</v>
      </c>
      <c r="G170" s="33">
        <f t="shared" si="2"/>
        <v>0.000199999999999534</v>
      </c>
    </row>
    <row r="171" spans="5:7">
      <c r="E171" s="2">
        <v>96.69</v>
      </c>
      <c r="F171" s="2">
        <v>96.69</v>
      </c>
      <c r="G171" s="33">
        <f t="shared" si="2"/>
        <v>0</v>
      </c>
    </row>
    <row r="172" spans="5:7">
      <c r="E172" s="2">
        <v>61</v>
      </c>
      <c r="F172" s="2">
        <v>61</v>
      </c>
      <c r="G172" s="33">
        <f t="shared" si="2"/>
        <v>0</v>
      </c>
    </row>
    <row r="173" spans="5:7">
      <c r="E173" s="2">
        <v>42.06</v>
      </c>
      <c r="F173" s="2">
        <v>42.06</v>
      </c>
      <c r="G173" s="33">
        <f t="shared" si="2"/>
        <v>0</v>
      </c>
    </row>
    <row r="174" spans="5:7">
      <c r="E174" s="2">
        <v>72.44</v>
      </c>
      <c r="F174" s="2">
        <v>72.44</v>
      </c>
      <c r="G174" s="33">
        <f t="shared" si="2"/>
        <v>0</v>
      </c>
    </row>
    <row r="175" spans="5:7">
      <c r="E175" s="2">
        <v>19.08</v>
      </c>
      <c r="F175" s="2">
        <v>19.08</v>
      </c>
      <c r="G175" s="33">
        <f t="shared" si="2"/>
        <v>0</v>
      </c>
    </row>
    <row r="176" spans="5:7">
      <c r="E176" s="2">
        <v>281.82</v>
      </c>
      <c r="F176" s="2">
        <v>281.82</v>
      </c>
      <c r="G176" s="33">
        <f t="shared" si="2"/>
        <v>0</v>
      </c>
    </row>
    <row r="177" spans="5:7">
      <c r="E177" s="2">
        <v>26.8</v>
      </c>
      <c r="F177" s="2">
        <v>26.8</v>
      </c>
      <c r="G177" s="33">
        <f t="shared" si="2"/>
        <v>0</v>
      </c>
    </row>
    <row r="178" spans="5:7">
      <c r="E178" s="2">
        <v>50.07</v>
      </c>
      <c r="F178" s="2">
        <v>50.07</v>
      </c>
      <c r="G178" s="33">
        <f t="shared" si="2"/>
        <v>0</v>
      </c>
    </row>
    <row r="179" spans="5:7">
      <c r="E179" s="2">
        <v>310.9</v>
      </c>
      <c r="F179" s="2">
        <v>310.9</v>
      </c>
      <c r="G179" s="33">
        <f t="shared" si="2"/>
        <v>0</v>
      </c>
    </row>
    <row r="180" spans="5:7">
      <c r="E180" s="2">
        <v>22.9</v>
      </c>
      <c r="F180" s="2">
        <v>22.9</v>
      </c>
      <c r="G180" s="33">
        <f t="shared" si="2"/>
        <v>0</v>
      </c>
    </row>
    <row r="181" spans="5:7">
      <c r="E181" s="34">
        <v>23.09</v>
      </c>
      <c r="F181" s="34">
        <v>23</v>
      </c>
      <c r="G181" s="35">
        <f t="shared" si="2"/>
        <v>0.0899999999999999</v>
      </c>
    </row>
    <row r="182" spans="5:7">
      <c r="E182" s="2">
        <v>42.89</v>
      </c>
      <c r="F182" s="2">
        <v>42.89</v>
      </c>
      <c r="G182" s="33">
        <f t="shared" si="2"/>
        <v>0</v>
      </c>
    </row>
    <row r="183" spans="5:7">
      <c r="E183" s="2">
        <v>18.9</v>
      </c>
      <c r="F183" s="2">
        <v>18.9</v>
      </c>
      <c r="G183" s="33">
        <f t="shared" si="2"/>
        <v>0</v>
      </c>
    </row>
    <row r="184" spans="5:7">
      <c r="E184" s="2">
        <v>78.07</v>
      </c>
      <c r="F184" s="2">
        <v>78.07</v>
      </c>
      <c r="G184" s="33">
        <f t="shared" si="2"/>
        <v>0</v>
      </c>
    </row>
    <row r="185" spans="5:7">
      <c r="E185" s="2">
        <v>23.23</v>
      </c>
      <c r="F185" s="2">
        <v>23.23</v>
      </c>
      <c r="G185" s="33">
        <f t="shared" si="2"/>
        <v>0</v>
      </c>
    </row>
    <row r="186" spans="5:7">
      <c r="E186" s="2">
        <v>116.41</v>
      </c>
      <c r="F186" s="2">
        <v>116.41</v>
      </c>
      <c r="G186" s="33">
        <f t="shared" si="2"/>
        <v>0</v>
      </c>
    </row>
    <row r="187" spans="5:7">
      <c r="E187" s="2">
        <v>41.86</v>
      </c>
      <c r="F187" s="2">
        <v>41.86</v>
      </c>
      <c r="G187" s="33">
        <f t="shared" si="2"/>
        <v>0</v>
      </c>
    </row>
    <row r="188" spans="5:7">
      <c r="E188" s="2">
        <v>70.07</v>
      </c>
      <c r="F188" s="2">
        <v>70.07</v>
      </c>
      <c r="G188" s="33">
        <f t="shared" si="2"/>
        <v>0</v>
      </c>
    </row>
    <row r="189" spans="5:7">
      <c r="E189" s="2">
        <v>234.27</v>
      </c>
      <c r="F189" s="2">
        <v>234.27</v>
      </c>
      <c r="G189" s="33">
        <f t="shared" si="2"/>
        <v>0</v>
      </c>
    </row>
    <row r="190" spans="5:7">
      <c r="E190" s="2">
        <v>39.14</v>
      </c>
      <c r="F190" s="2">
        <v>39.14</v>
      </c>
      <c r="G190" s="33">
        <f t="shared" si="2"/>
        <v>0</v>
      </c>
    </row>
    <row r="191" spans="5:7">
      <c r="E191" s="2">
        <v>132.78</v>
      </c>
      <c r="F191" s="2">
        <v>132.78</v>
      </c>
      <c r="G191" s="33">
        <f t="shared" si="2"/>
        <v>0</v>
      </c>
    </row>
    <row r="192" spans="5:7">
      <c r="E192" s="2">
        <v>113.42</v>
      </c>
      <c r="F192" s="2">
        <v>113.42</v>
      </c>
      <c r="G192" s="33">
        <f t="shared" si="2"/>
        <v>0</v>
      </c>
    </row>
    <row r="193" spans="5:7">
      <c r="E193" s="2">
        <v>84.15</v>
      </c>
      <c r="F193" s="2">
        <v>84.15</v>
      </c>
      <c r="G193" s="33">
        <f t="shared" si="2"/>
        <v>0</v>
      </c>
    </row>
    <row r="194" spans="5:7">
      <c r="E194" s="2">
        <v>132.86</v>
      </c>
      <c r="F194" s="2">
        <v>132.86</v>
      </c>
      <c r="G194" s="33">
        <f t="shared" ref="G194:G206" si="3">E194-F194</f>
        <v>0</v>
      </c>
    </row>
    <row r="195" spans="5:7">
      <c r="E195" s="2">
        <v>45.41</v>
      </c>
      <c r="F195" s="2">
        <v>45.41</v>
      </c>
      <c r="G195" s="33">
        <f t="shared" si="3"/>
        <v>0</v>
      </c>
    </row>
    <row r="196" spans="5:7">
      <c r="E196" s="2">
        <v>20.28</v>
      </c>
      <c r="F196" s="2">
        <v>20.28</v>
      </c>
      <c r="G196" s="33">
        <f t="shared" si="3"/>
        <v>0</v>
      </c>
    </row>
    <row r="197" spans="5:7">
      <c r="E197" s="2">
        <v>18.67</v>
      </c>
      <c r="F197" s="2">
        <v>18.67</v>
      </c>
      <c r="G197" s="33">
        <f t="shared" si="3"/>
        <v>0</v>
      </c>
    </row>
    <row r="198" spans="5:7">
      <c r="E198" s="2">
        <v>19.21</v>
      </c>
      <c r="F198" s="2">
        <v>19.21</v>
      </c>
      <c r="G198" s="33">
        <f t="shared" si="3"/>
        <v>0</v>
      </c>
    </row>
    <row r="199" spans="5:7">
      <c r="E199" s="2">
        <v>24.62</v>
      </c>
      <c r="F199" s="2">
        <v>24.62</v>
      </c>
      <c r="G199" s="33">
        <f t="shared" si="3"/>
        <v>0</v>
      </c>
    </row>
    <row r="200" spans="5:7">
      <c r="E200" s="2">
        <v>30.51</v>
      </c>
      <c r="F200" s="2">
        <v>30.51</v>
      </c>
      <c r="G200" s="33">
        <f t="shared" si="3"/>
        <v>0</v>
      </c>
    </row>
    <row r="201" spans="5:7">
      <c r="E201" s="2">
        <v>49.71</v>
      </c>
      <c r="F201" s="2">
        <v>49.71</v>
      </c>
      <c r="G201" s="33">
        <f t="shared" si="3"/>
        <v>0</v>
      </c>
    </row>
    <row r="202" spans="5:7">
      <c r="E202" s="2">
        <v>59.37</v>
      </c>
      <c r="F202" s="2">
        <v>59.37</v>
      </c>
      <c r="G202" s="33">
        <f t="shared" si="3"/>
        <v>0</v>
      </c>
    </row>
    <row r="203" spans="5:7">
      <c r="E203" s="2">
        <v>183.36</v>
      </c>
      <c r="F203" s="2">
        <v>183.36</v>
      </c>
      <c r="G203" s="33">
        <f t="shared" si="3"/>
        <v>0</v>
      </c>
    </row>
    <row r="204" spans="5:7">
      <c r="E204" s="2">
        <v>21.02</v>
      </c>
      <c r="F204" s="2">
        <v>21.02</v>
      </c>
      <c r="G204" s="33">
        <f t="shared" si="3"/>
        <v>0</v>
      </c>
    </row>
    <row r="205" spans="5:7">
      <c r="E205" s="2">
        <v>58.83</v>
      </c>
      <c r="F205" s="2">
        <v>58.83</v>
      </c>
      <c r="G205" s="33">
        <f t="shared" si="3"/>
        <v>0</v>
      </c>
    </row>
    <row r="206" spans="5:7">
      <c r="E206" s="2">
        <v>16953.3372</v>
      </c>
      <c r="F206" s="2">
        <v>16918.39</v>
      </c>
      <c r="G206" s="33">
        <f t="shared" si="3"/>
        <v>34.9472000000023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="60" zoomScaleNormal="80" workbookViewId="0">
      <selection activeCell="D4" sqref="D4:D5"/>
    </sheetView>
  </sheetViews>
  <sheetFormatPr defaultColWidth="9" defaultRowHeight="27" customHeight="1" outlineLevelCol="7"/>
  <cols>
    <col min="1" max="1" width="7.36666666666667" style="11" customWidth="1"/>
    <col min="2" max="2" width="14.6333333333333" style="11" customWidth="1"/>
    <col min="3" max="3" width="15.6333333333333" style="11" customWidth="1"/>
    <col min="4" max="4" width="13.3666666666667" style="11" customWidth="1"/>
    <col min="5" max="5" width="18.3666666666667" style="11" customWidth="1"/>
    <col min="6" max="6" width="17.725" style="11" customWidth="1"/>
    <col min="7" max="7" width="17.2666666666667" style="11" customWidth="1"/>
    <col min="8" max="8" width="17.45" style="11" customWidth="1"/>
    <col min="9" max="16384" width="9" style="11"/>
  </cols>
  <sheetData>
    <row r="1" customHeight="1" spans="1:3">
      <c r="A1" s="12" t="s">
        <v>372</v>
      </c>
      <c r="B1" s="12"/>
      <c r="C1" s="12"/>
    </row>
    <row r="2" ht="45.5" customHeight="1" spans="1:8">
      <c r="A2" s="13" t="s">
        <v>373</v>
      </c>
      <c r="B2" s="13"/>
      <c r="C2" s="13"/>
      <c r="D2" s="13"/>
      <c r="E2" s="13"/>
      <c r="F2" s="13"/>
      <c r="G2" s="13"/>
      <c r="H2" s="13"/>
    </row>
    <row r="3" ht="35.5" customHeight="1" spans="1:6">
      <c r="A3" s="14" t="s">
        <v>374</v>
      </c>
      <c r="B3" s="14"/>
      <c r="C3" s="14"/>
      <c r="D3" s="14"/>
      <c r="E3" s="14"/>
      <c r="F3" s="14"/>
    </row>
    <row r="4" customHeight="1" spans="1:8">
      <c r="A4" s="15" t="s">
        <v>375</v>
      </c>
      <c r="B4" s="15" t="s">
        <v>376</v>
      </c>
      <c r="C4" s="16" t="s">
        <v>377</v>
      </c>
      <c r="D4" s="17" t="s">
        <v>378</v>
      </c>
      <c r="E4" s="18" t="s">
        <v>379</v>
      </c>
      <c r="F4" s="18" t="s">
        <v>380</v>
      </c>
      <c r="G4" s="19" t="s">
        <v>381</v>
      </c>
      <c r="H4" s="20" t="s">
        <v>382</v>
      </c>
    </row>
    <row r="5" ht="45" customHeight="1" spans="1:8">
      <c r="A5" s="15"/>
      <c r="B5" s="15"/>
      <c r="C5" s="21"/>
      <c r="D5" s="18"/>
      <c r="E5" s="18"/>
      <c r="F5" s="18"/>
      <c r="G5" s="15"/>
      <c r="H5" s="22"/>
    </row>
    <row r="6" customHeight="1" spans="1:8">
      <c r="A6" s="23">
        <v>1</v>
      </c>
      <c r="B6" s="24" t="s">
        <v>71</v>
      </c>
      <c r="C6" s="24">
        <v>17</v>
      </c>
      <c r="D6" s="25">
        <v>52</v>
      </c>
      <c r="E6" s="26" t="e">
        <f>SUMIF(#REF!,B6,#REF!)</f>
        <v>#REF!</v>
      </c>
      <c r="F6" s="27" t="e">
        <f>SUMIF(#REF!,B6,#REF!)</f>
        <v>#REF!</v>
      </c>
      <c r="G6" s="28" t="e">
        <f>SUMIF(#REF!,B6,#REF!)</f>
        <v>#REF!</v>
      </c>
      <c r="H6" s="29" t="e">
        <f>F6+G6</f>
        <v>#REF!</v>
      </c>
    </row>
    <row r="7" customHeight="1" spans="1:8">
      <c r="A7" s="23">
        <v>2</v>
      </c>
      <c r="B7" s="24" t="s">
        <v>174</v>
      </c>
      <c r="C7" s="24">
        <v>4</v>
      </c>
      <c r="D7" s="25">
        <v>7</v>
      </c>
      <c r="E7" s="26" t="e">
        <f>SUMIF(#REF!,B7,#REF!)</f>
        <v>#REF!</v>
      </c>
      <c r="F7" s="27" t="e">
        <f>SUMIF(#REF!,B7,#REF!)</f>
        <v>#REF!</v>
      </c>
      <c r="G7" s="28" t="e">
        <f>SUMIF(#REF!,B7,#REF!)</f>
        <v>#REF!</v>
      </c>
      <c r="H7" s="29" t="e">
        <f t="shared" ref="H7:H12" si="0">F7+G7</f>
        <v>#REF!</v>
      </c>
    </row>
    <row r="8" customHeight="1" spans="1:8">
      <c r="A8" s="23">
        <v>3</v>
      </c>
      <c r="B8" s="24" t="s">
        <v>166</v>
      </c>
      <c r="C8" s="24">
        <v>5</v>
      </c>
      <c r="D8" s="25">
        <v>5</v>
      </c>
      <c r="E8" s="26" t="e">
        <f>SUMIF(#REF!,B8,#REF!)</f>
        <v>#REF!</v>
      </c>
      <c r="F8" s="27" t="e">
        <f>SUMIF(#REF!,B8,#REF!)</f>
        <v>#REF!</v>
      </c>
      <c r="G8" s="28" t="e">
        <f>SUMIF(#REF!,B8,#REF!)</f>
        <v>#REF!</v>
      </c>
      <c r="H8" s="29" t="e">
        <f t="shared" si="0"/>
        <v>#REF!</v>
      </c>
    </row>
    <row r="9" customHeight="1" spans="1:8">
      <c r="A9" s="23">
        <v>4</v>
      </c>
      <c r="B9" s="24" t="s">
        <v>141</v>
      </c>
      <c r="C9" s="24">
        <v>1</v>
      </c>
      <c r="D9" s="25">
        <v>19</v>
      </c>
      <c r="E9" s="26" t="e">
        <f>SUMIF(#REF!,B9,#REF!)</f>
        <v>#REF!</v>
      </c>
      <c r="F9" s="27" t="e">
        <f>SUMIF(#REF!,B9,#REF!)</f>
        <v>#REF!</v>
      </c>
      <c r="G9" s="28" t="e">
        <f>SUMIF(#REF!,B9,#REF!)</f>
        <v>#REF!</v>
      </c>
      <c r="H9" s="29" t="e">
        <f t="shared" si="0"/>
        <v>#REF!</v>
      </c>
    </row>
    <row r="10" customHeight="1" spans="1:8">
      <c r="A10" s="23">
        <v>5</v>
      </c>
      <c r="B10" s="24" t="s">
        <v>152</v>
      </c>
      <c r="C10" s="24">
        <v>11</v>
      </c>
      <c r="D10" s="25">
        <v>37</v>
      </c>
      <c r="E10" s="26" t="e">
        <f>SUMIF(#REF!,B10,#REF!)</f>
        <v>#REF!</v>
      </c>
      <c r="F10" s="27" t="e">
        <f>SUMIF(#REF!,B10,#REF!)</f>
        <v>#REF!</v>
      </c>
      <c r="G10" s="28" t="e">
        <f>SUMIF(#REF!,B10,#REF!)</f>
        <v>#REF!</v>
      </c>
      <c r="H10" s="29" t="e">
        <f t="shared" si="0"/>
        <v>#REF!</v>
      </c>
    </row>
    <row r="11" customHeight="1" spans="1:8">
      <c r="A11" s="23"/>
      <c r="B11" s="24" t="s">
        <v>17</v>
      </c>
      <c r="C11" s="24">
        <v>12</v>
      </c>
      <c r="D11" s="25">
        <v>55</v>
      </c>
      <c r="E11" s="26" t="e">
        <f>SUMIF(#REF!,B11,#REF!)</f>
        <v>#REF!</v>
      </c>
      <c r="F11" s="27" t="e">
        <f>SUMIF(#REF!,B11,#REF!)</f>
        <v>#REF!</v>
      </c>
      <c r="G11" s="28" t="e">
        <f>SUMIF(#REF!,B11,#REF!)</f>
        <v>#REF!</v>
      </c>
      <c r="H11" s="29" t="e">
        <f t="shared" si="0"/>
        <v>#REF!</v>
      </c>
    </row>
    <row r="12" customHeight="1" spans="1:8">
      <c r="A12" s="23">
        <v>6</v>
      </c>
      <c r="B12" s="24" t="s">
        <v>383</v>
      </c>
      <c r="C12" s="24">
        <v>1</v>
      </c>
      <c r="D12" s="25">
        <v>1</v>
      </c>
      <c r="E12" s="26" t="e">
        <f>SUMIF(#REF!,B12,#REF!)</f>
        <v>#REF!</v>
      </c>
      <c r="F12" s="27" t="e">
        <f>SUMIF(#REF!,B12,#REF!)</f>
        <v>#REF!</v>
      </c>
      <c r="G12" s="28" t="e">
        <f>SUMIF(#REF!,B12,#REF!)</f>
        <v>#REF!</v>
      </c>
      <c r="H12" s="29" t="e">
        <f t="shared" si="0"/>
        <v>#REF!</v>
      </c>
    </row>
    <row r="13" customHeight="1" spans="1:8">
      <c r="A13" s="30" t="s">
        <v>384</v>
      </c>
      <c r="B13" s="30"/>
      <c r="C13" s="31">
        <f t="shared" ref="C13:H13" si="1">SUM(C6:C12)</f>
        <v>51</v>
      </c>
      <c r="D13" s="31">
        <f t="shared" si="1"/>
        <v>176</v>
      </c>
      <c r="E13" s="26" t="e">
        <f t="shared" si="1"/>
        <v>#REF!</v>
      </c>
      <c r="F13" s="28" t="e">
        <f t="shared" si="1"/>
        <v>#REF!</v>
      </c>
      <c r="G13" s="28" t="e">
        <f t="shared" si="1"/>
        <v>#REF!</v>
      </c>
      <c r="H13" s="28" t="e">
        <f t="shared" si="1"/>
        <v>#REF!</v>
      </c>
    </row>
    <row r="14" customHeight="1" spans="1:7">
      <c r="A14" s="32"/>
      <c r="B14" s="32"/>
      <c r="C14" s="32"/>
      <c r="D14" s="32"/>
      <c r="E14" s="32"/>
      <c r="F14" s="32"/>
      <c r="G14" s="32"/>
    </row>
  </sheetData>
  <mergeCells count="13">
    <mergeCell ref="A1:B1"/>
    <mergeCell ref="A2:H2"/>
    <mergeCell ref="A3:F3"/>
    <mergeCell ref="A13:B13"/>
    <mergeCell ref="A14:G14"/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109" firstPageNumber="5" orientation="landscape" useFirstPageNumber="1"/>
  <headerFooter>
    <oddFooter>&amp;C 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235"/>
  <sheetViews>
    <sheetView topLeftCell="A70" workbookViewId="0">
      <selection activeCell="F61" sqref="F61:F77"/>
    </sheetView>
  </sheetViews>
  <sheetFormatPr defaultColWidth="9" defaultRowHeight="13.5" outlineLevelCol="5"/>
  <cols>
    <col min="1" max="1" width="16.5416666666667" customWidth="1"/>
    <col min="2" max="2" width="27.725" customWidth="1"/>
    <col min="3" max="3" width="9.09166666666667" customWidth="1"/>
    <col min="4" max="4" width="28.2666666666667" customWidth="1"/>
  </cols>
  <sheetData>
    <row r="1" ht="18.75" spans="1:4">
      <c r="A1" s="6" t="s">
        <v>182</v>
      </c>
      <c r="B1" s="6" t="s">
        <v>183</v>
      </c>
      <c r="C1" s="6"/>
      <c r="D1" s="6" t="s">
        <v>385</v>
      </c>
    </row>
    <row r="2" ht="18.75" spans="1:4">
      <c r="A2" s="6"/>
      <c r="B2" s="6"/>
      <c r="C2" s="6"/>
      <c r="D2" s="6"/>
    </row>
    <row r="3" ht="18.75" hidden="1" spans="1:6">
      <c r="A3" s="7" t="s">
        <v>71</v>
      </c>
      <c r="B3" s="7" t="s">
        <v>72</v>
      </c>
      <c r="C3" s="7" t="str">
        <f>LEFT(B3,3)</f>
        <v>天益村</v>
      </c>
      <c r="D3" s="7" t="s">
        <v>73</v>
      </c>
      <c r="E3" t="s">
        <v>386</v>
      </c>
      <c r="F3" t="str">
        <f>C3&amp;D3</f>
        <v>天益村郭惠平</v>
      </c>
    </row>
    <row r="4" ht="18.75" hidden="1" spans="1:6">
      <c r="A4" s="7" t="s">
        <v>71</v>
      </c>
      <c r="B4" s="7" t="s">
        <v>80</v>
      </c>
      <c r="C4" s="7" t="str">
        <f t="shared" ref="C4:C67" si="0">LEFT(B4,3)</f>
        <v>鱼窝头</v>
      </c>
      <c r="D4" s="7" t="s">
        <v>387</v>
      </c>
      <c r="E4" t="s">
        <v>388</v>
      </c>
      <c r="F4" t="str">
        <f t="shared" ref="F4:F67" si="1">C4&amp;D4</f>
        <v>鱼窝头梁嘉明</v>
      </c>
    </row>
    <row r="5" ht="18.75" hidden="1" spans="1:6">
      <c r="A5" s="7" t="s">
        <v>71</v>
      </c>
      <c r="B5" s="7" t="s">
        <v>76</v>
      </c>
      <c r="C5" s="7" t="str">
        <f t="shared" si="0"/>
        <v>鱼窝头</v>
      </c>
      <c r="D5" s="7" t="s">
        <v>389</v>
      </c>
      <c r="E5" t="s">
        <v>390</v>
      </c>
      <c r="F5" t="str">
        <f t="shared" si="1"/>
        <v>鱼窝头李妃才</v>
      </c>
    </row>
    <row r="6" ht="18.75" hidden="1" spans="1:6">
      <c r="A6" s="7" t="s">
        <v>71</v>
      </c>
      <c r="B6" s="7" t="s">
        <v>74</v>
      </c>
      <c r="C6" s="7" t="str">
        <f t="shared" si="0"/>
        <v>鱼窝头</v>
      </c>
      <c r="D6" s="7" t="s">
        <v>391</v>
      </c>
      <c r="E6" t="s">
        <v>392</v>
      </c>
      <c r="F6" t="str">
        <f t="shared" si="1"/>
        <v>鱼窝头郭金喜</v>
      </c>
    </row>
    <row r="7" ht="18.75" hidden="1" spans="1:6">
      <c r="A7" s="8" t="s">
        <v>71</v>
      </c>
      <c r="B7" s="8" t="s">
        <v>393</v>
      </c>
      <c r="C7" s="7" t="str">
        <f t="shared" si="0"/>
        <v>鱼窝头</v>
      </c>
      <c r="D7" s="8" t="s">
        <v>394</v>
      </c>
      <c r="E7" t="s">
        <v>395</v>
      </c>
      <c r="F7" t="str">
        <f t="shared" si="1"/>
        <v>鱼窝头李智锋</v>
      </c>
    </row>
    <row r="8" ht="18.75" hidden="1" spans="1:6">
      <c r="A8" s="8" t="s">
        <v>71</v>
      </c>
      <c r="B8" s="8" t="s">
        <v>82</v>
      </c>
      <c r="C8" s="7" t="str">
        <f t="shared" si="0"/>
        <v>万洲村</v>
      </c>
      <c r="D8" s="8" t="s">
        <v>83</v>
      </c>
      <c r="E8" t="s">
        <v>396</v>
      </c>
      <c r="F8" t="str">
        <f t="shared" si="1"/>
        <v>万洲村何应</v>
      </c>
    </row>
    <row r="9" ht="18.75" hidden="1" spans="1:6">
      <c r="A9" s="8" t="s">
        <v>71</v>
      </c>
      <c r="B9" s="8" t="s">
        <v>397</v>
      </c>
      <c r="C9" s="7" t="str">
        <f t="shared" si="0"/>
        <v>万洲村</v>
      </c>
      <c r="D9" s="8" t="s">
        <v>85</v>
      </c>
      <c r="E9" t="s">
        <v>398</v>
      </c>
      <c r="F9" t="str">
        <f t="shared" si="1"/>
        <v>万洲村麦景麟</v>
      </c>
    </row>
    <row r="10" ht="18.75" hidden="1" spans="1:6">
      <c r="A10" s="8" t="s">
        <v>71</v>
      </c>
      <c r="B10" s="8" t="s">
        <v>86</v>
      </c>
      <c r="C10" s="7" t="str">
        <f t="shared" si="0"/>
        <v>万洲村</v>
      </c>
      <c r="D10" s="8" t="s">
        <v>87</v>
      </c>
      <c r="E10" t="s">
        <v>399</v>
      </c>
      <c r="F10" t="str">
        <f t="shared" si="1"/>
        <v>万洲村广州沁晖农业有限公司</v>
      </c>
    </row>
    <row r="11" ht="37.5" hidden="1" spans="1:6">
      <c r="A11" s="8" t="s">
        <v>71</v>
      </c>
      <c r="B11" s="8" t="s">
        <v>193</v>
      </c>
      <c r="C11" s="7" t="str">
        <f t="shared" si="0"/>
        <v>长莫村</v>
      </c>
      <c r="D11" s="8" t="s">
        <v>81</v>
      </c>
      <c r="E11" t="s">
        <v>400</v>
      </c>
      <c r="F11" t="str">
        <f t="shared" si="1"/>
        <v>长莫村广州南沙区富东赢农机专业合作社</v>
      </c>
    </row>
    <row r="12" ht="18.75" hidden="1" spans="1:6">
      <c r="A12" s="8" t="s">
        <v>71</v>
      </c>
      <c r="B12" s="8" t="s">
        <v>193</v>
      </c>
      <c r="C12" s="7" t="str">
        <f t="shared" si="0"/>
        <v>长莫村</v>
      </c>
      <c r="D12" s="8" t="s">
        <v>95</v>
      </c>
      <c r="E12" t="s">
        <v>401</v>
      </c>
      <c r="F12" t="str">
        <f t="shared" si="1"/>
        <v>长莫村高兆生</v>
      </c>
    </row>
    <row r="13" ht="18.75" hidden="1" spans="1:6">
      <c r="A13" s="8" t="s">
        <v>71</v>
      </c>
      <c r="B13" s="8" t="s">
        <v>193</v>
      </c>
      <c r="C13" s="7" t="str">
        <f t="shared" si="0"/>
        <v>长莫村</v>
      </c>
      <c r="D13" s="8" t="s">
        <v>402</v>
      </c>
      <c r="E13" t="s">
        <v>403</v>
      </c>
      <c r="F13" t="str">
        <f t="shared" si="1"/>
        <v>长莫村高锦添</v>
      </c>
    </row>
    <row r="14" ht="37.5" hidden="1" spans="1:6">
      <c r="A14" s="8" t="s">
        <v>71</v>
      </c>
      <c r="B14" s="8" t="s">
        <v>404</v>
      </c>
      <c r="C14" s="7" t="str">
        <f t="shared" si="0"/>
        <v>细沥村</v>
      </c>
      <c r="D14" s="8" t="s">
        <v>117</v>
      </c>
      <c r="E14" t="s">
        <v>405</v>
      </c>
      <c r="F14" t="str">
        <f t="shared" si="1"/>
        <v>细沥村广州市南沙区勤家园果蔬种植农民专业合作社</v>
      </c>
    </row>
    <row r="15" ht="18.75" hidden="1" spans="1:6">
      <c r="A15" s="7" t="s">
        <v>71</v>
      </c>
      <c r="B15" s="7" t="s">
        <v>406</v>
      </c>
      <c r="C15" s="7" t="str">
        <f t="shared" si="0"/>
        <v>马克村</v>
      </c>
      <c r="D15" s="7" t="s">
        <v>98</v>
      </c>
      <c r="E15" t="s">
        <v>407</v>
      </c>
      <c r="F15" t="str">
        <f t="shared" si="1"/>
        <v>马克村何维喜</v>
      </c>
    </row>
    <row r="16" ht="18.75" hidden="1" spans="1:6">
      <c r="A16" s="7" t="s">
        <v>71</v>
      </c>
      <c r="B16" s="7" t="s">
        <v>408</v>
      </c>
      <c r="C16" s="7" t="str">
        <f t="shared" si="0"/>
        <v>马克村</v>
      </c>
      <c r="D16" s="7" t="s">
        <v>409</v>
      </c>
      <c r="E16" t="s">
        <v>410</v>
      </c>
      <c r="F16" t="str">
        <f t="shared" si="1"/>
        <v>马克村黄欣婷</v>
      </c>
    </row>
    <row r="17" ht="37.5" hidden="1" spans="1:6">
      <c r="A17" s="7" t="s">
        <v>71</v>
      </c>
      <c r="B17" s="7" t="s">
        <v>411</v>
      </c>
      <c r="C17" s="7" t="str">
        <f t="shared" si="0"/>
        <v>马克村</v>
      </c>
      <c r="D17" s="7" t="s">
        <v>100</v>
      </c>
      <c r="E17" t="s">
        <v>412</v>
      </c>
      <c r="F17" t="str">
        <f t="shared" si="1"/>
        <v>马克村乐源生态科技发展（广州）有限公司</v>
      </c>
    </row>
    <row r="18" ht="37.5" hidden="1" spans="1:6">
      <c r="A18" s="7" t="s">
        <v>71</v>
      </c>
      <c r="B18" s="7" t="s">
        <v>413</v>
      </c>
      <c r="C18" s="7" t="str">
        <f t="shared" si="0"/>
        <v>小乌村</v>
      </c>
      <c r="D18" s="7" t="s">
        <v>73</v>
      </c>
      <c r="E18" t="s">
        <v>414</v>
      </c>
      <c r="F18" t="str">
        <f t="shared" si="1"/>
        <v>小乌村郭惠平</v>
      </c>
    </row>
    <row r="19" ht="18.75" hidden="1" spans="1:6">
      <c r="A19" s="7" t="s">
        <v>71</v>
      </c>
      <c r="B19" s="7" t="s">
        <v>105</v>
      </c>
      <c r="C19" s="7" t="str">
        <f t="shared" si="0"/>
        <v>大简村</v>
      </c>
      <c r="D19" s="7" t="s">
        <v>106</v>
      </c>
      <c r="E19" t="s">
        <v>415</v>
      </c>
      <c r="F19" t="str">
        <f t="shared" si="1"/>
        <v>大简村陈永康</v>
      </c>
    </row>
    <row r="20" ht="18.75" hidden="1" spans="1:6">
      <c r="A20" s="7" t="s">
        <v>71</v>
      </c>
      <c r="B20" s="7" t="s">
        <v>416</v>
      </c>
      <c r="C20" s="7" t="str">
        <f t="shared" si="0"/>
        <v>大简村</v>
      </c>
      <c r="D20" s="7" t="s">
        <v>417</v>
      </c>
      <c r="E20" t="s">
        <v>418</v>
      </c>
      <c r="F20" t="str">
        <f t="shared" si="1"/>
        <v>大简村何锦泉</v>
      </c>
    </row>
    <row r="21" ht="18.75" hidden="1" spans="1:6">
      <c r="A21" s="7" t="s">
        <v>71</v>
      </c>
      <c r="B21" s="7" t="s">
        <v>110</v>
      </c>
      <c r="C21" s="7" t="str">
        <f t="shared" si="0"/>
        <v>石基村</v>
      </c>
      <c r="D21" s="7" t="s">
        <v>118</v>
      </c>
      <c r="E21" t="s">
        <v>419</v>
      </c>
      <c r="F21" t="str">
        <f t="shared" si="1"/>
        <v>石基村刘伟良</v>
      </c>
    </row>
    <row r="22" ht="18.75" hidden="1" spans="1:6">
      <c r="A22" s="7" t="s">
        <v>71</v>
      </c>
      <c r="B22" s="7" t="s">
        <v>420</v>
      </c>
      <c r="C22" s="7" t="str">
        <f t="shared" si="0"/>
        <v>石基村</v>
      </c>
      <c r="D22" s="7" t="s">
        <v>113</v>
      </c>
      <c r="E22" t="s">
        <v>421</v>
      </c>
      <c r="F22" t="str">
        <f t="shared" si="1"/>
        <v>石基村郭锦洪</v>
      </c>
    </row>
    <row r="23" ht="18.75" hidden="1" spans="1:6">
      <c r="A23" s="7" t="s">
        <v>71</v>
      </c>
      <c r="B23" s="7" t="s">
        <v>422</v>
      </c>
      <c r="C23" s="7" t="str">
        <f t="shared" si="0"/>
        <v>石基村</v>
      </c>
      <c r="D23" s="7" t="s">
        <v>121</v>
      </c>
      <c r="E23" t="s">
        <v>423</v>
      </c>
      <c r="F23" t="str">
        <f t="shared" si="1"/>
        <v>石基村苏柱根</v>
      </c>
    </row>
    <row r="24" ht="37.5" hidden="1" spans="1:6">
      <c r="A24" s="7" t="s">
        <v>71</v>
      </c>
      <c r="B24" s="7" t="s">
        <v>424</v>
      </c>
      <c r="C24" s="7" t="str">
        <f t="shared" si="0"/>
        <v>石基村</v>
      </c>
      <c r="D24" s="7" t="s">
        <v>117</v>
      </c>
      <c r="E24" t="s">
        <v>425</v>
      </c>
      <c r="F24" t="str">
        <f t="shared" si="1"/>
        <v>石基村广州市南沙区勤家园果蔬种植农民专业合作社</v>
      </c>
    </row>
    <row r="25" ht="37.5" hidden="1" spans="1:6">
      <c r="A25" s="7" t="s">
        <v>71</v>
      </c>
      <c r="B25" s="7" t="s">
        <v>426</v>
      </c>
      <c r="C25" s="7" t="str">
        <f t="shared" si="0"/>
        <v>石基村</v>
      </c>
      <c r="D25" s="7" t="s">
        <v>115</v>
      </c>
      <c r="E25" t="s">
        <v>427</v>
      </c>
      <c r="F25" t="str">
        <f t="shared" si="1"/>
        <v>石基村广州市农业科学研究院</v>
      </c>
    </row>
    <row r="26" ht="18.75" hidden="1" spans="1:6">
      <c r="A26" s="7" t="s">
        <v>71</v>
      </c>
      <c r="B26" s="7" t="s">
        <v>428</v>
      </c>
      <c r="C26" s="7" t="str">
        <f t="shared" si="0"/>
        <v>石基村</v>
      </c>
      <c r="D26" s="7" t="s">
        <v>429</v>
      </c>
      <c r="E26" t="s">
        <v>430</v>
      </c>
      <c r="F26" t="str">
        <f t="shared" si="1"/>
        <v>石基村梁巧意</v>
      </c>
    </row>
    <row r="27" ht="18.75" hidden="1" spans="1:6">
      <c r="A27" s="7" t="s">
        <v>71</v>
      </c>
      <c r="B27" s="7" t="s">
        <v>431</v>
      </c>
      <c r="C27" s="7" t="str">
        <f t="shared" si="0"/>
        <v>石基村</v>
      </c>
      <c r="D27" s="7" t="s">
        <v>432</v>
      </c>
      <c r="E27" t="s">
        <v>433</v>
      </c>
      <c r="F27" t="str">
        <f t="shared" si="1"/>
        <v>石基村郭丽金</v>
      </c>
    </row>
    <row r="28" ht="18.75" hidden="1" spans="1:6">
      <c r="A28" s="7" t="s">
        <v>71</v>
      </c>
      <c r="B28" s="7" t="s">
        <v>434</v>
      </c>
      <c r="C28" s="7" t="str">
        <f t="shared" si="0"/>
        <v>石基村</v>
      </c>
      <c r="D28" s="7" t="s">
        <v>123</v>
      </c>
      <c r="E28" t="s">
        <v>435</v>
      </c>
      <c r="F28" t="str">
        <f t="shared" si="1"/>
        <v>石基村冯廷柱</v>
      </c>
    </row>
    <row r="29" ht="37.5" hidden="1" spans="1:6">
      <c r="A29" s="7" t="s">
        <v>71</v>
      </c>
      <c r="B29" s="7" t="s">
        <v>436</v>
      </c>
      <c r="C29" s="7" t="str">
        <f t="shared" si="0"/>
        <v>石基村</v>
      </c>
      <c r="D29" s="7" t="s">
        <v>437</v>
      </c>
      <c r="E29" t="s">
        <v>438</v>
      </c>
      <c r="F29" t="str">
        <f t="shared" si="1"/>
        <v>石基村梁润根</v>
      </c>
    </row>
    <row r="30" ht="18.75" hidden="1" spans="1:6">
      <c r="A30" s="7" t="s">
        <v>71</v>
      </c>
      <c r="B30" s="7" t="s">
        <v>129</v>
      </c>
      <c r="C30" s="7" t="str">
        <f t="shared" si="0"/>
        <v>大稳村</v>
      </c>
      <c r="D30" s="7" t="s">
        <v>130</v>
      </c>
      <c r="E30" t="s">
        <v>439</v>
      </c>
      <c r="F30" t="str">
        <f t="shared" si="1"/>
        <v>大稳村马绍民</v>
      </c>
    </row>
    <row r="31" ht="18.75" hidden="1" spans="1:6">
      <c r="A31" s="7" t="s">
        <v>71</v>
      </c>
      <c r="B31" s="7" t="s">
        <v>133</v>
      </c>
      <c r="C31" s="7" t="str">
        <f t="shared" si="0"/>
        <v>大稳村</v>
      </c>
      <c r="D31" s="7" t="s">
        <v>134</v>
      </c>
      <c r="E31" t="s">
        <v>440</v>
      </c>
      <c r="F31" t="str">
        <f t="shared" si="1"/>
        <v>大稳村冯锐华</v>
      </c>
    </row>
    <row r="32" ht="18.75" hidden="1" spans="1:6">
      <c r="A32" s="7" t="s">
        <v>71</v>
      </c>
      <c r="B32" s="7" t="s">
        <v>125</v>
      </c>
      <c r="C32" s="7" t="str">
        <f t="shared" si="0"/>
        <v>大稳村</v>
      </c>
      <c r="D32" s="8" t="s">
        <v>126</v>
      </c>
      <c r="E32" t="s">
        <v>441</v>
      </c>
      <c r="F32" t="str">
        <f t="shared" si="1"/>
        <v>大稳村冯永光</v>
      </c>
    </row>
    <row r="33" ht="18.75" hidden="1" spans="1:6">
      <c r="A33" s="7" t="s">
        <v>71</v>
      </c>
      <c r="B33" s="7" t="s">
        <v>442</v>
      </c>
      <c r="C33" s="7" t="str">
        <f t="shared" si="0"/>
        <v>东涌村</v>
      </c>
      <c r="D33" s="8" t="s">
        <v>111</v>
      </c>
      <c r="E33" t="s">
        <v>443</v>
      </c>
      <c r="F33" t="str">
        <f t="shared" si="1"/>
        <v>东涌村何锦钊</v>
      </c>
    </row>
    <row r="34" ht="18.75" hidden="1" spans="1:6">
      <c r="A34" s="7" t="s">
        <v>71</v>
      </c>
      <c r="B34" s="7" t="s">
        <v>444</v>
      </c>
      <c r="C34" s="7" t="str">
        <f t="shared" si="0"/>
        <v>东涌村</v>
      </c>
      <c r="D34" s="8" t="s">
        <v>109</v>
      </c>
      <c r="E34" t="s">
        <v>445</v>
      </c>
      <c r="F34" t="str">
        <f t="shared" si="1"/>
        <v>东涌村周秀仔</v>
      </c>
    </row>
    <row r="35" ht="18.75" hidden="1" spans="1:6">
      <c r="A35" s="7" t="s">
        <v>71</v>
      </c>
      <c r="B35" s="7" t="s">
        <v>446</v>
      </c>
      <c r="C35" s="7" t="str">
        <f t="shared" si="0"/>
        <v>东涌村</v>
      </c>
      <c r="D35" s="8" t="s">
        <v>128</v>
      </c>
      <c r="E35" t="s">
        <v>447</v>
      </c>
      <c r="F35" t="str">
        <f t="shared" si="1"/>
        <v>东涌村郭满雄</v>
      </c>
    </row>
    <row r="36" ht="18.75" hidden="1" spans="1:6">
      <c r="A36" s="7" t="s">
        <v>71</v>
      </c>
      <c r="B36" s="7" t="s">
        <v>446</v>
      </c>
      <c r="C36" s="7" t="str">
        <f t="shared" si="0"/>
        <v>东涌村</v>
      </c>
      <c r="D36" s="8" t="s">
        <v>448</v>
      </c>
      <c r="E36" t="s">
        <v>449</v>
      </c>
      <c r="F36" t="str">
        <f t="shared" si="1"/>
        <v>东涌村黄景伟</v>
      </c>
    </row>
    <row r="37" ht="18.75" hidden="1" spans="1:6">
      <c r="A37" s="7" t="s">
        <v>71</v>
      </c>
      <c r="B37" s="7" t="s">
        <v>450</v>
      </c>
      <c r="C37" s="7" t="str">
        <f t="shared" si="0"/>
        <v>南涌村</v>
      </c>
      <c r="D37" s="8" t="s">
        <v>451</v>
      </c>
      <c r="E37" t="s">
        <v>452</v>
      </c>
      <c r="F37" t="str">
        <f t="shared" si="1"/>
        <v>南涌村梁家伟</v>
      </c>
    </row>
    <row r="38" ht="18.75" hidden="1" spans="1:6">
      <c r="A38" s="7" t="s">
        <v>71</v>
      </c>
      <c r="B38" s="7" t="s">
        <v>453</v>
      </c>
      <c r="C38" s="7" t="str">
        <f t="shared" si="0"/>
        <v>东导村</v>
      </c>
      <c r="D38" s="8" t="s">
        <v>454</v>
      </c>
      <c r="E38" t="s">
        <v>455</v>
      </c>
      <c r="F38" t="str">
        <f t="shared" si="1"/>
        <v>东导村朱能改</v>
      </c>
    </row>
    <row r="39" ht="37.5" hidden="1" spans="1:6">
      <c r="A39" s="7" t="s">
        <v>71</v>
      </c>
      <c r="B39" s="7" t="s">
        <v>453</v>
      </c>
      <c r="C39" s="7" t="str">
        <f t="shared" si="0"/>
        <v>东导村</v>
      </c>
      <c r="D39" s="8" t="s">
        <v>171</v>
      </c>
      <c r="E39" t="s">
        <v>456</v>
      </c>
      <c r="F39" t="str">
        <f t="shared" si="1"/>
        <v>东导村广州道香农业开发有限公司</v>
      </c>
    </row>
    <row r="40" ht="18.75" hidden="1" spans="1:6">
      <c r="A40" s="7" t="s">
        <v>71</v>
      </c>
      <c r="B40" s="7" t="s">
        <v>457</v>
      </c>
      <c r="C40" s="7" t="str">
        <f t="shared" si="0"/>
        <v>官坦村</v>
      </c>
      <c r="D40" s="8" t="s">
        <v>138</v>
      </c>
      <c r="E40" t="s">
        <v>458</v>
      </c>
      <c r="F40" t="str">
        <f t="shared" si="1"/>
        <v>官坦村冼树祥</v>
      </c>
    </row>
    <row r="41" ht="18.75" hidden="1" spans="1:6">
      <c r="A41" s="7" t="s">
        <v>71</v>
      </c>
      <c r="B41" s="7" t="s">
        <v>459</v>
      </c>
      <c r="C41" s="7" t="str">
        <f t="shared" si="0"/>
        <v>官坦村</v>
      </c>
      <c r="D41" s="8" t="s">
        <v>128</v>
      </c>
      <c r="E41" t="s">
        <v>460</v>
      </c>
      <c r="F41" t="str">
        <f t="shared" si="1"/>
        <v>官坦村郭满雄</v>
      </c>
    </row>
    <row r="42" ht="18.75" hidden="1" spans="1:6">
      <c r="A42" s="8" t="s">
        <v>71</v>
      </c>
      <c r="B42" s="8" t="s">
        <v>461</v>
      </c>
      <c r="C42" s="7" t="str">
        <f t="shared" si="0"/>
        <v>官坦村</v>
      </c>
      <c r="D42" s="8" t="s">
        <v>462</v>
      </c>
      <c r="E42" t="s">
        <v>463</v>
      </c>
      <c r="F42" t="str">
        <f t="shared" si="1"/>
        <v>官坦村高志雄</v>
      </c>
    </row>
    <row r="43" ht="18.75" hidden="1" spans="1:6">
      <c r="A43" s="7" t="s">
        <v>71</v>
      </c>
      <c r="B43" s="7" t="s">
        <v>464</v>
      </c>
      <c r="C43" s="7" t="str">
        <f t="shared" si="0"/>
        <v>石排村</v>
      </c>
      <c r="D43" s="7" t="s">
        <v>140</v>
      </c>
      <c r="E43" t="s">
        <v>465</v>
      </c>
      <c r="F43" t="str">
        <f t="shared" si="1"/>
        <v>石排村黎雅玲</v>
      </c>
    </row>
    <row r="44" ht="18.75" hidden="1" spans="1:6">
      <c r="A44" s="7" t="s">
        <v>71</v>
      </c>
      <c r="B44" s="7" t="s">
        <v>464</v>
      </c>
      <c r="C44" s="7" t="str">
        <f t="shared" si="0"/>
        <v>石排村</v>
      </c>
      <c r="D44" s="7" t="s">
        <v>138</v>
      </c>
      <c r="E44" t="s">
        <v>466</v>
      </c>
      <c r="F44" t="str">
        <f t="shared" si="1"/>
        <v>石排村冼树祥</v>
      </c>
    </row>
    <row r="45" ht="18.75" hidden="1" spans="1:6">
      <c r="A45" s="7" t="s">
        <v>71</v>
      </c>
      <c r="B45" s="7" t="s">
        <v>467</v>
      </c>
      <c r="C45" s="7" t="str">
        <f t="shared" si="0"/>
        <v>庆盛村</v>
      </c>
      <c r="D45" s="7" t="s">
        <v>200</v>
      </c>
      <c r="E45" t="s">
        <v>468</v>
      </c>
      <c r="F45" t="str">
        <f t="shared" si="1"/>
        <v>庆盛村陈耀明</v>
      </c>
    </row>
    <row r="46" ht="18.75" hidden="1" spans="1:6">
      <c r="A46" s="7" t="s">
        <v>71</v>
      </c>
      <c r="B46" s="7" t="s">
        <v>469</v>
      </c>
      <c r="C46" s="7" t="str">
        <f t="shared" si="0"/>
        <v>庆盛村</v>
      </c>
      <c r="D46" s="7" t="s">
        <v>93</v>
      </c>
      <c r="E46" t="s">
        <v>470</v>
      </c>
      <c r="F46" t="str">
        <f t="shared" si="1"/>
        <v>庆盛村郭根女</v>
      </c>
    </row>
    <row r="47" ht="18.75" hidden="1" spans="1:6">
      <c r="A47" s="7" t="s">
        <v>71</v>
      </c>
      <c r="B47" s="7" t="s">
        <v>471</v>
      </c>
      <c r="C47" s="7" t="str">
        <f t="shared" si="0"/>
        <v>庆盛村</v>
      </c>
      <c r="D47" s="7" t="s">
        <v>472</v>
      </c>
      <c r="E47" t="s">
        <v>473</v>
      </c>
      <c r="F47" t="str">
        <f t="shared" si="1"/>
        <v>庆盛村梁伟洪</v>
      </c>
    </row>
    <row r="48" ht="18.75" hidden="1" spans="1:6">
      <c r="A48" s="7" t="s">
        <v>174</v>
      </c>
      <c r="B48" s="7" t="s">
        <v>211</v>
      </c>
      <c r="C48" s="7" t="str">
        <f t="shared" si="0"/>
        <v>平稳村</v>
      </c>
      <c r="D48" s="7" t="s">
        <v>29</v>
      </c>
      <c r="E48" t="s">
        <v>474</v>
      </c>
      <c r="F48" t="str">
        <f t="shared" si="1"/>
        <v>平稳村卢森泉</v>
      </c>
    </row>
    <row r="49" ht="18.75" hidden="1" spans="1:6">
      <c r="A49" s="7" t="s">
        <v>174</v>
      </c>
      <c r="B49" s="7" t="s">
        <v>211</v>
      </c>
      <c r="C49" s="7" t="str">
        <f t="shared" si="0"/>
        <v>平稳村</v>
      </c>
      <c r="D49" s="7" t="s">
        <v>475</v>
      </c>
      <c r="E49" t="s">
        <v>476</v>
      </c>
      <c r="F49" t="str">
        <f t="shared" si="1"/>
        <v>平稳村陈锦标</v>
      </c>
    </row>
    <row r="50" ht="18.75" hidden="1" spans="1:6">
      <c r="A50" s="7" t="s">
        <v>174</v>
      </c>
      <c r="B50" s="7" t="s">
        <v>175</v>
      </c>
      <c r="C50" s="7" t="str">
        <f t="shared" si="0"/>
        <v>顺河村</v>
      </c>
      <c r="D50" s="7" t="s">
        <v>176</v>
      </c>
      <c r="E50" t="s">
        <v>477</v>
      </c>
      <c r="F50" t="str">
        <f t="shared" si="1"/>
        <v>顺河村冯锡洪</v>
      </c>
    </row>
    <row r="51" ht="18.75" hidden="1" spans="1:6">
      <c r="A51" s="7" t="s">
        <v>174</v>
      </c>
      <c r="B51" s="7" t="s">
        <v>175</v>
      </c>
      <c r="C51" s="7" t="str">
        <f t="shared" si="0"/>
        <v>顺河村</v>
      </c>
      <c r="D51" s="9" t="s">
        <v>454</v>
      </c>
      <c r="E51" t="s">
        <v>478</v>
      </c>
      <c r="F51" t="str">
        <f t="shared" si="1"/>
        <v>顺河村朱能改</v>
      </c>
    </row>
    <row r="52" ht="18.75" hidden="1" spans="1:6">
      <c r="A52" s="7" t="s">
        <v>174</v>
      </c>
      <c r="B52" s="7" t="s">
        <v>175</v>
      </c>
      <c r="C52" s="7" t="str">
        <f t="shared" si="0"/>
        <v>顺河村</v>
      </c>
      <c r="D52" s="9" t="s">
        <v>479</v>
      </c>
      <c r="F52" t="str">
        <f t="shared" si="1"/>
        <v>顺河村曾火光</v>
      </c>
    </row>
    <row r="53" ht="18.75" hidden="1" spans="1:6">
      <c r="A53" s="7" t="s">
        <v>174</v>
      </c>
      <c r="B53" s="7" t="s">
        <v>216</v>
      </c>
      <c r="C53" s="7" t="str">
        <f t="shared" si="0"/>
        <v>榄核村</v>
      </c>
      <c r="D53" s="7" t="s">
        <v>480</v>
      </c>
      <c r="F53" t="str">
        <f t="shared" si="1"/>
        <v>榄核村何桂英</v>
      </c>
    </row>
    <row r="54" ht="18.75" hidden="1" spans="1:6">
      <c r="A54" s="7" t="s">
        <v>174</v>
      </c>
      <c r="B54" s="7" t="s">
        <v>481</v>
      </c>
      <c r="C54" s="7" t="str">
        <f t="shared" si="0"/>
        <v>坳尾村</v>
      </c>
      <c r="D54" s="9" t="s">
        <v>482</v>
      </c>
      <c r="F54" t="str">
        <f t="shared" si="1"/>
        <v>坳尾村何根仔</v>
      </c>
    </row>
    <row r="55" ht="18.75" hidden="1" spans="1:6">
      <c r="A55" s="7" t="s">
        <v>166</v>
      </c>
      <c r="B55" s="7" t="s">
        <v>167</v>
      </c>
      <c r="C55" s="7" t="str">
        <f t="shared" si="0"/>
        <v>沙尾二</v>
      </c>
      <c r="D55" s="7" t="s">
        <v>83</v>
      </c>
      <c r="F55" t="str">
        <f t="shared" si="1"/>
        <v>沙尾二何应</v>
      </c>
    </row>
    <row r="56" ht="18.75" hidden="1" spans="1:6">
      <c r="A56" s="7" t="s">
        <v>166</v>
      </c>
      <c r="B56" s="7" t="s">
        <v>483</v>
      </c>
      <c r="C56" s="7" t="str">
        <f t="shared" si="0"/>
        <v>工程村</v>
      </c>
      <c r="D56" s="7" t="s">
        <v>484</v>
      </c>
      <c r="F56" t="str">
        <f t="shared" si="1"/>
        <v>工程村梁海涛</v>
      </c>
    </row>
    <row r="57" ht="18.75" hidden="1" spans="1:6">
      <c r="A57" s="7" t="s">
        <v>166</v>
      </c>
      <c r="B57" s="7" t="s">
        <v>485</v>
      </c>
      <c r="C57" s="7" t="str">
        <f t="shared" si="0"/>
        <v>红洋村</v>
      </c>
      <c r="D57" s="7" t="s">
        <v>486</v>
      </c>
      <c r="F57" t="str">
        <f t="shared" si="1"/>
        <v>红洋村梁坤锡</v>
      </c>
    </row>
    <row r="58" ht="37.5" hidden="1" spans="1:6">
      <c r="A58" s="7" t="s">
        <v>166</v>
      </c>
      <c r="B58" s="7" t="s">
        <v>487</v>
      </c>
      <c r="C58" s="7" t="str">
        <f t="shared" si="0"/>
        <v>南沙湿</v>
      </c>
      <c r="D58" s="7" t="s">
        <v>171</v>
      </c>
      <c r="F58" t="str">
        <f t="shared" si="1"/>
        <v>南沙湿广州道香农业开发有限公司</v>
      </c>
    </row>
    <row r="59" ht="37.5" hidden="1" spans="1:6">
      <c r="A59" s="7" t="s">
        <v>166</v>
      </c>
      <c r="B59" s="7" t="s">
        <v>488</v>
      </c>
      <c r="C59" s="7" t="str">
        <f t="shared" si="0"/>
        <v>广州市</v>
      </c>
      <c r="D59" s="9" t="s">
        <v>489</v>
      </c>
      <c r="F59" t="str">
        <f t="shared" si="1"/>
        <v>广州市广州万新市场管理有限公司</v>
      </c>
    </row>
    <row r="60" ht="37.5" hidden="1" spans="1:6">
      <c r="A60" s="7" t="s">
        <v>166</v>
      </c>
      <c r="B60" s="7" t="s">
        <v>142</v>
      </c>
      <c r="C60" s="7" t="str">
        <f t="shared" si="0"/>
        <v>广州南</v>
      </c>
      <c r="D60" s="7" t="s">
        <v>490</v>
      </c>
      <c r="F60" t="str">
        <f t="shared" si="1"/>
        <v>广州南广州市建龙农业科技发展有限公司</v>
      </c>
    </row>
    <row r="61" ht="18.75" spans="1:6">
      <c r="A61" s="7" t="s">
        <v>141</v>
      </c>
      <c r="B61" s="7" t="s">
        <v>219</v>
      </c>
      <c r="C61" s="7" t="str">
        <f t="shared" si="0"/>
        <v>/</v>
      </c>
      <c r="D61" s="7" t="s">
        <v>491</v>
      </c>
      <c r="F61" t="str">
        <f t="shared" si="1"/>
        <v>/广东省种业集团有限公司</v>
      </c>
    </row>
    <row r="62" ht="37.5" spans="1:6">
      <c r="A62" s="7" t="s">
        <v>141</v>
      </c>
      <c r="B62" s="7" t="s">
        <v>219</v>
      </c>
      <c r="C62" s="7" t="str">
        <f t="shared" si="0"/>
        <v>/</v>
      </c>
      <c r="D62" s="7" t="s">
        <v>142</v>
      </c>
      <c r="F62" t="str">
        <f t="shared" si="1"/>
        <v>/广州南沙现代农业产业集团有限公司</v>
      </c>
    </row>
    <row r="63" ht="18.75" spans="1:6">
      <c r="A63" s="7" t="s">
        <v>141</v>
      </c>
      <c r="B63" s="7" t="s">
        <v>219</v>
      </c>
      <c r="C63" s="7" t="str">
        <f t="shared" si="0"/>
        <v>/</v>
      </c>
      <c r="D63" s="7" t="s">
        <v>115</v>
      </c>
      <c r="F63" t="str">
        <f t="shared" si="1"/>
        <v>/广州市农业科学研究院</v>
      </c>
    </row>
    <row r="64" ht="37.5" spans="1:6">
      <c r="A64" s="7" t="s">
        <v>141</v>
      </c>
      <c r="B64" s="7" t="s">
        <v>219</v>
      </c>
      <c r="C64" s="7" t="str">
        <f t="shared" si="0"/>
        <v>/</v>
      </c>
      <c r="D64" s="10" t="s">
        <v>492</v>
      </c>
      <c r="F64" t="str">
        <f t="shared" si="1"/>
        <v>/广州市海通科技服务有限公司南沙分公司</v>
      </c>
    </row>
    <row r="65" ht="37.5" spans="1:6">
      <c r="A65" s="7" t="s">
        <v>141</v>
      </c>
      <c r="B65" s="7" t="s">
        <v>219</v>
      </c>
      <c r="C65" s="7" t="str">
        <f t="shared" si="0"/>
        <v>/</v>
      </c>
      <c r="D65" s="7" t="s">
        <v>147</v>
      </c>
      <c r="F65" t="str">
        <f t="shared" si="1"/>
        <v>/广州南沙明珠农业发展有限公司</v>
      </c>
    </row>
    <row r="66" ht="37.5" spans="1:6">
      <c r="A66" s="7" t="s">
        <v>141</v>
      </c>
      <c r="B66" s="7" t="s">
        <v>219</v>
      </c>
      <c r="C66" s="7" t="str">
        <f t="shared" si="0"/>
        <v>/</v>
      </c>
      <c r="D66" s="7" t="s">
        <v>143</v>
      </c>
      <c r="F66" t="str">
        <f t="shared" si="1"/>
        <v>/广州市莱蒙水榭农业生态园有限公司</v>
      </c>
    </row>
    <row r="67" ht="18.75" spans="1:6">
      <c r="A67" s="7" t="s">
        <v>141</v>
      </c>
      <c r="B67" s="7" t="s">
        <v>219</v>
      </c>
      <c r="C67" s="7" t="str">
        <f t="shared" si="0"/>
        <v>/</v>
      </c>
      <c r="D67" s="7" t="s">
        <v>149</v>
      </c>
      <c r="F67" t="str">
        <f t="shared" si="1"/>
        <v>/黎李生</v>
      </c>
    </row>
    <row r="68" ht="18.75" spans="1:6">
      <c r="A68" s="7" t="s">
        <v>141</v>
      </c>
      <c r="B68" s="7" t="s">
        <v>219</v>
      </c>
      <c r="C68" s="7" t="str">
        <f t="shared" ref="C68:C131" si="2">LEFT(B68,3)</f>
        <v>/</v>
      </c>
      <c r="D68" s="7" t="s">
        <v>148</v>
      </c>
      <c r="F68" t="str">
        <f t="shared" ref="F68:F131" si="3">C68&amp;D68</f>
        <v>/广东穗方源实业有限公司</v>
      </c>
    </row>
    <row r="69" ht="18.75" spans="1:6">
      <c r="A69" s="7" t="s">
        <v>141</v>
      </c>
      <c r="B69" s="7" t="s">
        <v>219</v>
      </c>
      <c r="C69" s="7" t="str">
        <f t="shared" si="2"/>
        <v>/</v>
      </c>
      <c r="D69" s="7" t="s">
        <v>150</v>
      </c>
      <c r="F69" t="str">
        <f t="shared" si="3"/>
        <v>/温仕业</v>
      </c>
    </row>
    <row r="70" ht="18.75" spans="1:6">
      <c r="A70" s="7" t="s">
        <v>141</v>
      </c>
      <c r="B70" s="7" t="s">
        <v>219</v>
      </c>
      <c r="C70" s="7" t="str">
        <f t="shared" si="2"/>
        <v>/</v>
      </c>
      <c r="D70" s="7" t="s">
        <v>151</v>
      </c>
      <c r="F70" t="str">
        <f t="shared" si="3"/>
        <v>/温李广</v>
      </c>
    </row>
    <row r="71" ht="18.75" spans="1:6">
      <c r="A71" s="7" t="s">
        <v>141</v>
      </c>
      <c r="B71" s="7" t="s">
        <v>219</v>
      </c>
      <c r="C71" s="7" t="str">
        <f t="shared" si="2"/>
        <v>/</v>
      </c>
      <c r="D71" s="7" t="s">
        <v>146</v>
      </c>
      <c r="F71" t="str">
        <f t="shared" si="3"/>
        <v>/蔡亚七</v>
      </c>
    </row>
    <row r="72" ht="18.75" spans="1:6">
      <c r="A72" s="7" t="s">
        <v>141</v>
      </c>
      <c r="B72" s="7" t="s">
        <v>219</v>
      </c>
      <c r="C72" s="7" t="str">
        <f t="shared" si="2"/>
        <v>/</v>
      </c>
      <c r="D72" s="7" t="s">
        <v>493</v>
      </c>
      <c r="F72" t="str">
        <f t="shared" si="3"/>
        <v>/黄照红</v>
      </c>
    </row>
    <row r="73" ht="18.75" spans="1:6">
      <c r="A73" s="7" t="s">
        <v>141</v>
      </c>
      <c r="B73" s="7" t="s">
        <v>219</v>
      </c>
      <c r="C73" s="7" t="str">
        <f t="shared" si="2"/>
        <v>/</v>
      </c>
      <c r="D73" s="7" t="s">
        <v>494</v>
      </c>
      <c r="F73" t="str">
        <f t="shared" si="3"/>
        <v>/陈汉到</v>
      </c>
    </row>
    <row r="74" ht="18.75" spans="1:6">
      <c r="A74" s="7" t="s">
        <v>141</v>
      </c>
      <c r="B74" s="7" t="s">
        <v>219</v>
      </c>
      <c r="C74" s="7" t="str">
        <f t="shared" si="2"/>
        <v>/</v>
      </c>
      <c r="D74" s="7" t="s">
        <v>495</v>
      </c>
      <c r="F74" t="str">
        <f t="shared" si="3"/>
        <v>/广州市正安食品有限公司</v>
      </c>
    </row>
    <row r="75" ht="37.5" spans="1:6">
      <c r="A75" s="7" t="s">
        <v>141</v>
      </c>
      <c r="B75" s="7" t="s">
        <v>219</v>
      </c>
      <c r="C75" s="7" t="str">
        <f t="shared" si="2"/>
        <v>/</v>
      </c>
      <c r="D75" s="7" t="s">
        <v>490</v>
      </c>
      <c r="F75" t="str">
        <f t="shared" si="3"/>
        <v>/广州市建龙农业科技发展有限公司</v>
      </c>
    </row>
    <row r="76" ht="37.5" spans="1:6">
      <c r="A76" s="7" t="s">
        <v>141</v>
      </c>
      <c r="B76" s="7" t="s">
        <v>219</v>
      </c>
      <c r="C76" s="7" t="str">
        <f t="shared" si="2"/>
        <v>/</v>
      </c>
      <c r="D76" s="7" t="s">
        <v>220</v>
      </c>
      <c r="F76" t="str">
        <f t="shared" si="3"/>
        <v>/广州茗荔园餐饮服务有限公司</v>
      </c>
    </row>
    <row r="77" ht="37.5" spans="1:6">
      <c r="A77" s="7" t="s">
        <v>141</v>
      </c>
      <c r="B77" s="7" t="s">
        <v>219</v>
      </c>
      <c r="C77" s="7" t="str">
        <f t="shared" si="2"/>
        <v>/</v>
      </c>
      <c r="D77" s="7" t="s">
        <v>496</v>
      </c>
      <c r="F77" t="str">
        <f t="shared" si="3"/>
        <v>/广州市杰辉农业发展有限公司</v>
      </c>
    </row>
    <row r="78" ht="18.75" hidden="1" spans="1:6">
      <c r="A78" s="7" t="s">
        <v>152</v>
      </c>
      <c r="B78" s="7" t="s">
        <v>353</v>
      </c>
      <c r="C78" s="7" t="str">
        <f t="shared" si="2"/>
        <v>冯马三</v>
      </c>
      <c r="D78" s="7" t="s">
        <v>162</v>
      </c>
      <c r="F78" t="str">
        <f t="shared" si="3"/>
        <v>冯马三梁炳添</v>
      </c>
    </row>
    <row r="79" ht="18.75" hidden="1" spans="1:6">
      <c r="A79" s="7" t="s">
        <v>152</v>
      </c>
      <c r="B79" s="7" t="s">
        <v>353</v>
      </c>
      <c r="C79" s="7" t="str">
        <f t="shared" si="2"/>
        <v>冯马三</v>
      </c>
      <c r="D79" s="7" t="s">
        <v>497</v>
      </c>
      <c r="F79" t="str">
        <f t="shared" si="3"/>
        <v>冯马三林志勇</v>
      </c>
    </row>
    <row r="80" ht="18.75" hidden="1" spans="1:6">
      <c r="A80" s="7" t="s">
        <v>152</v>
      </c>
      <c r="B80" s="7" t="s">
        <v>353</v>
      </c>
      <c r="C80" s="7" t="str">
        <f t="shared" si="2"/>
        <v>冯马三</v>
      </c>
      <c r="D80" s="7" t="s">
        <v>498</v>
      </c>
      <c r="F80" t="str">
        <f t="shared" si="3"/>
        <v>冯马三冯福祥</v>
      </c>
    </row>
    <row r="81" ht="18.75" hidden="1" spans="1:6">
      <c r="A81" s="7" t="s">
        <v>152</v>
      </c>
      <c r="B81" s="7" t="s">
        <v>353</v>
      </c>
      <c r="C81" s="7" t="str">
        <f t="shared" si="2"/>
        <v>冯马三</v>
      </c>
      <c r="D81" s="7" t="s">
        <v>499</v>
      </c>
      <c r="F81" t="str">
        <f t="shared" si="3"/>
        <v>冯马三梁小华</v>
      </c>
    </row>
    <row r="82" ht="18.75" hidden="1" spans="1:6">
      <c r="A82" s="7" t="s">
        <v>152</v>
      </c>
      <c r="B82" s="7" t="s">
        <v>353</v>
      </c>
      <c r="C82" s="7" t="str">
        <f t="shared" si="2"/>
        <v>冯马三</v>
      </c>
      <c r="D82" s="7" t="s">
        <v>500</v>
      </c>
      <c r="F82" t="str">
        <f t="shared" si="3"/>
        <v>冯马三奉飞行</v>
      </c>
    </row>
    <row r="83" ht="18.75" hidden="1" spans="1:6">
      <c r="A83" s="7" t="s">
        <v>152</v>
      </c>
      <c r="B83" s="7" t="s">
        <v>501</v>
      </c>
      <c r="C83" s="7" t="str">
        <f t="shared" si="2"/>
        <v>群结村</v>
      </c>
      <c r="D83" s="7" t="s">
        <v>502</v>
      </c>
      <c r="F83" t="str">
        <f t="shared" si="3"/>
        <v>群结村高顺添</v>
      </c>
    </row>
    <row r="84" ht="18.75" hidden="1" spans="1:6">
      <c r="A84" s="7" t="s">
        <v>152</v>
      </c>
      <c r="B84" s="7" t="s">
        <v>153</v>
      </c>
      <c r="C84" s="7" t="str">
        <f t="shared" si="2"/>
        <v>新村</v>
      </c>
      <c r="D84" s="7" t="s">
        <v>154</v>
      </c>
      <c r="F84" t="str">
        <f t="shared" si="3"/>
        <v>新村黄伟林</v>
      </c>
    </row>
    <row r="85" ht="18.75" hidden="1" spans="1:6">
      <c r="A85" s="7" t="s">
        <v>152</v>
      </c>
      <c r="B85" s="7" t="s">
        <v>234</v>
      </c>
      <c r="C85" s="7" t="str">
        <f t="shared" si="2"/>
        <v>冯马一</v>
      </c>
      <c r="D85" s="7" t="s">
        <v>503</v>
      </c>
      <c r="F85" t="str">
        <f t="shared" si="3"/>
        <v>冯马一罗海琴</v>
      </c>
    </row>
    <row r="86" ht="18.75" hidden="1" spans="1:6">
      <c r="A86" s="7" t="s">
        <v>152</v>
      </c>
      <c r="B86" s="7" t="s">
        <v>234</v>
      </c>
      <c r="C86" s="7" t="str">
        <f t="shared" si="2"/>
        <v>冯马一</v>
      </c>
      <c r="D86" s="7" t="s">
        <v>504</v>
      </c>
      <c r="F86" t="str">
        <f t="shared" si="3"/>
        <v>冯马一徐景权</v>
      </c>
    </row>
    <row r="87" ht="18.75" hidden="1" spans="1:6">
      <c r="A87" s="7" t="s">
        <v>152</v>
      </c>
      <c r="B87" s="7" t="s">
        <v>234</v>
      </c>
      <c r="C87" s="7" t="str">
        <f t="shared" si="2"/>
        <v>冯马一</v>
      </c>
      <c r="D87" s="7" t="s">
        <v>504</v>
      </c>
      <c r="F87" t="str">
        <f t="shared" si="3"/>
        <v>冯马一徐景权</v>
      </c>
    </row>
    <row r="88" ht="18.75" hidden="1" spans="1:6">
      <c r="A88" s="7" t="s">
        <v>152</v>
      </c>
      <c r="B88" s="7" t="s">
        <v>234</v>
      </c>
      <c r="C88" s="7" t="str">
        <f t="shared" si="2"/>
        <v>冯马一</v>
      </c>
      <c r="D88" s="7" t="s">
        <v>505</v>
      </c>
      <c r="F88" t="str">
        <f t="shared" si="3"/>
        <v>冯马一陈梓程</v>
      </c>
    </row>
    <row r="89" ht="18.75" hidden="1" spans="1:6">
      <c r="A89" s="7" t="s">
        <v>152</v>
      </c>
      <c r="B89" s="7" t="s">
        <v>234</v>
      </c>
      <c r="C89" s="7" t="str">
        <f t="shared" si="2"/>
        <v>冯马一</v>
      </c>
      <c r="D89" s="7" t="s">
        <v>506</v>
      </c>
      <c r="F89" t="str">
        <f t="shared" si="3"/>
        <v>冯马一陈志有</v>
      </c>
    </row>
    <row r="90" ht="18.75" hidden="1" spans="1:6">
      <c r="A90" s="7" t="s">
        <v>152</v>
      </c>
      <c r="B90" s="7" t="s">
        <v>234</v>
      </c>
      <c r="C90" s="7" t="str">
        <f t="shared" si="2"/>
        <v>冯马一</v>
      </c>
      <c r="D90" s="7" t="s">
        <v>32</v>
      </c>
      <c r="F90" t="str">
        <f t="shared" si="3"/>
        <v>冯马一梁权峰</v>
      </c>
    </row>
    <row r="91" ht="18.75" hidden="1" spans="1:6">
      <c r="A91" s="7" t="s">
        <v>152</v>
      </c>
      <c r="B91" s="7" t="s">
        <v>234</v>
      </c>
      <c r="C91" s="7" t="str">
        <f t="shared" si="2"/>
        <v>冯马一</v>
      </c>
      <c r="D91" s="7" t="s">
        <v>507</v>
      </c>
      <c r="F91" t="str">
        <f t="shared" si="3"/>
        <v>冯马一霍柳炎</v>
      </c>
    </row>
    <row r="92" ht="18.75" hidden="1" spans="1:6">
      <c r="A92" s="7" t="s">
        <v>152</v>
      </c>
      <c r="B92" s="7" t="s">
        <v>234</v>
      </c>
      <c r="C92" s="7" t="str">
        <f t="shared" si="2"/>
        <v>冯马一</v>
      </c>
      <c r="D92" s="7" t="s">
        <v>508</v>
      </c>
      <c r="F92" t="str">
        <f t="shared" si="3"/>
        <v>冯马一唐国胜</v>
      </c>
    </row>
    <row r="93" ht="18.75" hidden="1" spans="1:6">
      <c r="A93" s="7" t="s">
        <v>152</v>
      </c>
      <c r="B93" s="7" t="s">
        <v>234</v>
      </c>
      <c r="C93" s="7" t="str">
        <f t="shared" si="2"/>
        <v>冯马一</v>
      </c>
      <c r="D93" s="7" t="s">
        <v>509</v>
      </c>
      <c r="F93" t="str">
        <f t="shared" si="3"/>
        <v>冯马一黄惠明</v>
      </c>
    </row>
    <row r="94" ht="18.75" hidden="1" spans="1:6">
      <c r="A94" s="7" t="s">
        <v>152</v>
      </c>
      <c r="B94" s="7" t="s">
        <v>234</v>
      </c>
      <c r="C94" s="7" t="str">
        <f t="shared" si="2"/>
        <v>冯马一</v>
      </c>
      <c r="D94" s="7" t="s">
        <v>510</v>
      </c>
      <c r="F94" t="str">
        <f t="shared" si="3"/>
        <v>冯马一梁志坚</v>
      </c>
    </row>
    <row r="95" ht="18.75" hidden="1" spans="1:6">
      <c r="A95" s="7" t="s">
        <v>152</v>
      </c>
      <c r="B95" s="7" t="s">
        <v>234</v>
      </c>
      <c r="C95" s="7" t="str">
        <f t="shared" si="2"/>
        <v>冯马一</v>
      </c>
      <c r="D95" s="7" t="s">
        <v>511</v>
      </c>
      <c r="F95" t="str">
        <f t="shared" si="3"/>
        <v>冯马一周建国</v>
      </c>
    </row>
    <row r="96" ht="18.75" hidden="1" spans="1:6">
      <c r="A96" s="7" t="s">
        <v>152</v>
      </c>
      <c r="B96" s="7" t="s">
        <v>234</v>
      </c>
      <c r="C96" s="7" t="str">
        <f t="shared" si="2"/>
        <v>冯马一</v>
      </c>
      <c r="D96" s="7" t="s">
        <v>512</v>
      </c>
      <c r="F96" t="str">
        <f t="shared" si="3"/>
        <v>冯马一郭锦坤</v>
      </c>
    </row>
    <row r="97" ht="18.75" hidden="1" spans="1:6">
      <c r="A97" s="7" t="s">
        <v>152</v>
      </c>
      <c r="B97" s="7" t="s">
        <v>234</v>
      </c>
      <c r="C97" s="7" t="str">
        <f t="shared" si="2"/>
        <v>冯马一</v>
      </c>
      <c r="D97" s="7" t="s">
        <v>513</v>
      </c>
      <c r="F97" t="str">
        <f t="shared" si="3"/>
        <v>冯马一吴能科</v>
      </c>
    </row>
    <row r="98" ht="18.75" hidden="1" spans="1:6">
      <c r="A98" s="7" t="s">
        <v>152</v>
      </c>
      <c r="B98" s="7" t="s">
        <v>234</v>
      </c>
      <c r="C98" s="7" t="str">
        <f t="shared" si="2"/>
        <v>冯马一</v>
      </c>
      <c r="D98" s="7" t="s">
        <v>514</v>
      </c>
      <c r="F98" t="str">
        <f t="shared" si="3"/>
        <v>冯马一吴淑仪</v>
      </c>
    </row>
    <row r="99" ht="18.75" hidden="1" spans="1:6">
      <c r="A99" s="7" t="s">
        <v>152</v>
      </c>
      <c r="B99" s="7" t="s">
        <v>234</v>
      </c>
      <c r="C99" s="7" t="str">
        <f t="shared" si="2"/>
        <v>冯马一</v>
      </c>
      <c r="D99" s="7" t="s">
        <v>515</v>
      </c>
      <c r="F99" t="str">
        <f t="shared" si="3"/>
        <v>冯马一梁焯华</v>
      </c>
    </row>
    <row r="100" ht="18.75" hidden="1" spans="1:6">
      <c r="A100" s="7" t="s">
        <v>152</v>
      </c>
      <c r="B100" s="7" t="s">
        <v>237</v>
      </c>
      <c r="C100" s="7" t="str">
        <f t="shared" si="2"/>
        <v>冯马二</v>
      </c>
      <c r="D100" s="7" t="s">
        <v>502</v>
      </c>
      <c r="F100" t="str">
        <f t="shared" si="3"/>
        <v>冯马二高顺添</v>
      </c>
    </row>
    <row r="101" ht="18.75" hidden="1" spans="1:6">
      <c r="A101" s="7" t="s">
        <v>152</v>
      </c>
      <c r="B101" s="7" t="s">
        <v>237</v>
      </c>
      <c r="C101" s="7" t="str">
        <f t="shared" si="2"/>
        <v>冯马二</v>
      </c>
      <c r="D101" s="7" t="s">
        <v>164</v>
      </c>
      <c r="F101" t="str">
        <f t="shared" si="3"/>
        <v>冯马二吴国钊</v>
      </c>
    </row>
    <row r="102" ht="18.75" hidden="1" spans="1:6">
      <c r="A102" s="7" t="s">
        <v>152</v>
      </c>
      <c r="B102" s="7" t="s">
        <v>237</v>
      </c>
      <c r="C102" s="7" t="str">
        <f t="shared" si="2"/>
        <v>冯马二</v>
      </c>
      <c r="D102" s="7" t="s">
        <v>516</v>
      </c>
      <c r="F102" t="str">
        <f t="shared" si="3"/>
        <v>冯马二何东升</v>
      </c>
    </row>
    <row r="103" ht="18.75" hidden="1" spans="1:6">
      <c r="A103" s="7" t="s">
        <v>152</v>
      </c>
      <c r="B103" s="7" t="s">
        <v>237</v>
      </c>
      <c r="C103" s="7" t="str">
        <f t="shared" si="2"/>
        <v>冯马二</v>
      </c>
      <c r="D103" s="7" t="s">
        <v>53</v>
      </c>
      <c r="F103" t="str">
        <f t="shared" si="3"/>
        <v>冯马二何锡泉</v>
      </c>
    </row>
    <row r="104" ht="18.75" hidden="1" spans="1:6">
      <c r="A104" s="7" t="s">
        <v>152</v>
      </c>
      <c r="B104" s="7" t="s">
        <v>237</v>
      </c>
      <c r="C104" s="7" t="str">
        <f t="shared" si="2"/>
        <v>冯马二</v>
      </c>
      <c r="D104" s="7" t="s">
        <v>162</v>
      </c>
      <c r="F104" t="str">
        <f t="shared" si="3"/>
        <v>冯马二梁炳添</v>
      </c>
    </row>
    <row r="105" ht="18.75" hidden="1" spans="1:6">
      <c r="A105" s="7" t="s">
        <v>152</v>
      </c>
      <c r="B105" s="7" t="s">
        <v>237</v>
      </c>
      <c r="C105" s="7" t="str">
        <f t="shared" si="2"/>
        <v>冯马二</v>
      </c>
      <c r="D105" s="7" t="s">
        <v>284</v>
      </c>
      <c r="F105" t="str">
        <f t="shared" si="3"/>
        <v>冯马二吴锐炳</v>
      </c>
    </row>
    <row r="106" ht="18.75" hidden="1" spans="1:6">
      <c r="A106" s="7" t="s">
        <v>152</v>
      </c>
      <c r="B106" s="7" t="s">
        <v>237</v>
      </c>
      <c r="C106" s="7" t="str">
        <f t="shared" si="2"/>
        <v>冯马二</v>
      </c>
      <c r="D106" s="7" t="s">
        <v>517</v>
      </c>
      <c r="F106" t="str">
        <f t="shared" si="3"/>
        <v>冯马二吴泽添</v>
      </c>
    </row>
    <row r="107" ht="18.75" hidden="1" spans="1:6">
      <c r="A107" s="7" t="s">
        <v>152</v>
      </c>
      <c r="B107" s="7" t="s">
        <v>237</v>
      </c>
      <c r="C107" s="7" t="str">
        <f t="shared" si="2"/>
        <v>冯马二</v>
      </c>
      <c r="D107" s="7" t="s">
        <v>497</v>
      </c>
      <c r="F107" t="str">
        <f t="shared" si="3"/>
        <v>冯马二林志勇</v>
      </c>
    </row>
    <row r="108" ht="18.75" hidden="1" spans="1:6">
      <c r="A108" s="7" t="s">
        <v>152</v>
      </c>
      <c r="B108" s="7" t="s">
        <v>304</v>
      </c>
      <c r="C108" s="7" t="str">
        <f t="shared" si="2"/>
        <v>新兴村</v>
      </c>
      <c r="D108" s="7" t="s">
        <v>518</v>
      </c>
      <c r="F108" t="str">
        <f t="shared" si="3"/>
        <v>新兴村梁金阳</v>
      </c>
    </row>
    <row r="109" ht="18.75" hidden="1" spans="1:6">
      <c r="A109" s="7" t="s">
        <v>152</v>
      </c>
      <c r="B109" s="7" t="s">
        <v>304</v>
      </c>
      <c r="C109" s="7" t="str">
        <f t="shared" si="2"/>
        <v>新兴村</v>
      </c>
      <c r="D109" s="7" t="s">
        <v>519</v>
      </c>
      <c r="F109" t="str">
        <f t="shared" si="3"/>
        <v>新兴村李健民</v>
      </c>
    </row>
    <row r="110" ht="18.75" hidden="1" spans="1:6">
      <c r="A110" s="7" t="s">
        <v>152</v>
      </c>
      <c r="B110" s="7" t="s">
        <v>304</v>
      </c>
      <c r="C110" s="7" t="str">
        <f t="shared" si="2"/>
        <v>新兴村</v>
      </c>
      <c r="D110" s="7" t="s">
        <v>520</v>
      </c>
      <c r="F110" t="str">
        <f t="shared" si="3"/>
        <v>新兴村林仕南</v>
      </c>
    </row>
    <row r="111" ht="18.75" hidden="1" spans="1:6">
      <c r="A111" s="7" t="s">
        <v>152</v>
      </c>
      <c r="B111" s="7" t="s">
        <v>304</v>
      </c>
      <c r="C111" s="7" t="str">
        <f t="shared" si="2"/>
        <v>新兴村</v>
      </c>
      <c r="D111" s="7" t="s">
        <v>521</v>
      </c>
      <c r="F111" t="str">
        <f t="shared" si="3"/>
        <v>新兴村黄锡光</v>
      </c>
    </row>
    <row r="112" ht="18.75" hidden="1" spans="1:6">
      <c r="A112" s="7" t="s">
        <v>152</v>
      </c>
      <c r="B112" s="7" t="s">
        <v>304</v>
      </c>
      <c r="C112" s="7" t="str">
        <f t="shared" si="2"/>
        <v>新兴村</v>
      </c>
      <c r="D112" s="7" t="s">
        <v>522</v>
      </c>
      <c r="F112" t="str">
        <f t="shared" si="3"/>
        <v>新兴村冯爱玲</v>
      </c>
    </row>
    <row r="113" ht="18.75" hidden="1" spans="1:6">
      <c r="A113" s="7" t="s">
        <v>152</v>
      </c>
      <c r="B113" s="7" t="s">
        <v>304</v>
      </c>
      <c r="C113" s="7" t="str">
        <f t="shared" si="2"/>
        <v>新兴村</v>
      </c>
      <c r="D113" s="7" t="s">
        <v>523</v>
      </c>
      <c r="F113" t="str">
        <f t="shared" si="3"/>
        <v>新兴村冯润根</v>
      </c>
    </row>
    <row r="114" ht="18.75" hidden="1" spans="1:6">
      <c r="A114" s="7" t="s">
        <v>152</v>
      </c>
      <c r="B114" s="7" t="s">
        <v>304</v>
      </c>
      <c r="C114" s="7" t="str">
        <f t="shared" si="2"/>
        <v>新兴村</v>
      </c>
      <c r="D114" s="7" t="s">
        <v>312</v>
      </c>
      <c r="F114" t="str">
        <f t="shared" si="3"/>
        <v>新兴村冯有胜</v>
      </c>
    </row>
    <row r="115" ht="18.75" hidden="1" spans="1:6">
      <c r="A115" s="7" t="s">
        <v>152</v>
      </c>
      <c r="B115" s="7" t="s">
        <v>304</v>
      </c>
      <c r="C115" s="7" t="str">
        <f t="shared" si="2"/>
        <v>新兴村</v>
      </c>
      <c r="D115" s="7" t="s">
        <v>524</v>
      </c>
      <c r="F115" t="str">
        <f t="shared" si="3"/>
        <v>新兴村梁培根</v>
      </c>
    </row>
    <row r="116" ht="18.75" hidden="1" spans="1:6">
      <c r="A116" s="7" t="s">
        <v>152</v>
      </c>
      <c r="B116" s="7" t="s">
        <v>304</v>
      </c>
      <c r="C116" s="7" t="str">
        <f t="shared" si="2"/>
        <v>新兴村</v>
      </c>
      <c r="D116" s="7" t="s">
        <v>525</v>
      </c>
      <c r="F116" t="str">
        <f t="shared" si="3"/>
        <v>新兴村冯洪有</v>
      </c>
    </row>
    <row r="117" ht="18.75" hidden="1" spans="1:6">
      <c r="A117" s="7" t="s">
        <v>152</v>
      </c>
      <c r="B117" s="7" t="s">
        <v>304</v>
      </c>
      <c r="C117" s="7" t="str">
        <f t="shared" si="2"/>
        <v>新兴村</v>
      </c>
      <c r="D117" s="7" t="s">
        <v>526</v>
      </c>
      <c r="F117" t="str">
        <f t="shared" si="3"/>
        <v>新兴村郭惠娟</v>
      </c>
    </row>
    <row r="118" ht="18.75" hidden="1" spans="1:6">
      <c r="A118" s="7" t="s">
        <v>152</v>
      </c>
      <c r="B118" s="7" t="s">
        <v>304</v>
      </c>
      <c r="C118" s="7" t="str">
        <f t="shared" si="2"/>
        <v>新兴村</v>
      </c>
      <c r="D118" s="7" t="s">
        <v>527</v>
      </c>
      <c r="F118" t="str">
        <f t="shared" si="3"/>
        <v>新兴村李志强</v>
      </c>
    </row>
    <row r="119" ht="18.75" hidden="1" spans="1:6">
      <c r="A119" s="7" t="s">
        <v>152</v>
      </c>
      <c r="B119" s="7" t="s">
        <v>304</v>
      </c>
      <c r="C119" s="7" t="str">
        <f t="shared" si="2"/>
        <v>新兴村</v>
      </c>
      <c r="D119" s="7" t="s">
        <v>528</v>
      </c>
      <c r="F119" t="str">
        <f t="shared" si="3"/>
        <v>新兴村麦耀荣</v>
      </c>
    </row>
    <row r="120" ht="18.75" hidden="1" spans="1:6">
      <c r="A120" s="7" t="s">
        <v>152</v>
      </c>
      <c r="B120" s="7" t="s">
        <v>304</v>
      </c>
      <c r="C120" s="7" t="str">
        <f t="shared" si="2"/>
        <v>新兴村</v>
      </c>
      <c r="D120" s="7" t="s">
        <v>529</v>
      </c>
      <c r="F120" t="str">
        <f t="shared" si="3"/>
        <v>新兴村罗培根</v>
      </c>
    </row>
    <row r="121" ht="18.75" hidden="1" spans="1:6">
      <c r="A121" s="7" t="s">
        <v>152</v>
      </c>
      <c r="B121" s="7" t="s">
        <v>304</v>
      </c>
      <c r="C121" s="7" t="str">
        <f t="shared" si="2"/>
        <v>新兴村</v>
      </c>
      <c r="D121" s="7" t="s">
        <v>530</v>
      </c>
      <c r="F121" t="str">
        <f t="shared" si="3"/>
        <v>新兴村丁瑞娇</v>
      </c>
    </row>
    <row r="122" ht="18.75" hidden="1" spans="1:6">
      <c r="A122" s="7" t="s">
        <v>152</v>
      </c>
      <c r="B122" s="7" t="s">
        <v>304</v>
      </c>
      <c r="C122" s="7" t="str">
        <f t="shared" si="2"/>
        <v>新兴村</v>
      </c>
      <c r="D122" s="7" t="s">
        <v>531</v>
      </c>
      <c r="F122" t="str">
        <f t="shared" si="3"/>
        <v>新兴村林锡南</v>
      </c>
    </row>
    <row r="123" ht="18.75" hidden="1" spans="1:6">
      <c r="A123" s="7" t="s">
        <v>152</v>
      </c>
      <c r="B123" s="7" t="s">
        <v>304</v>
      </c>
      <c r="C123" s="7" t="str">
        <f t="shared" si="2"/>
        <v>新兴村</v>
      </c>
      <c r="D123" s="7" t="s">
        <v>532</v>
      </c>
      <c r="F123" t="str">
        <f t="shared" si="3"/>
        <v>新兴村郭福南</v>
      </c>
    </row>
    <row r="124" ht="18.75" hidden="1" spans="1:6">
      <c r="A124" s="7" t="s">
        <v>152</v>
      </c>
      <c r="B124" s="7" t="s">
        <v>304</v>
      </c>
      <c r="C124" s="7" t="str">
        <f t="shared" si="2"/>
        <v>新兴村</v>
      </c>
      <c r="D124" s="7" t="s">
        <v>533</v>
      </c>
      <c r="F124" t="str">
        <f t="shared" si="3"/>
        <v>新兴村梁润心</v>
      </c>
    </row>
    <row r="125" ht="18.75" hidden="1" spans="1:6">
      <c r="A125" s="7" t="s">
        <v>152</v>
      </c>
      <c r="B125" s="7" t="s">
        <v>304</v>
      </c>
      <c r="C125" s="7" t="str">
        <f t="shared" si="2"/>
        <v>新兴村</v>
      </c>
      <c r="D125" s="7" t="s">
        <v>534</v>
      </c>
      <c r="F125" t="str">
        <f t="shared" si="3"/>
        <v>新兴村梁钊明</v>
      </c>
    </row>
    <row r="126" ht="18.75" hidden="1" spans="1:6">
      <c r="A126" s="7" t="s">
        <v>152</v>
      </c>
      <c r="B126" s="7" t="s">
        <v>304</v>
      </c>
      <c r="C126" s="7" t="str">
        <f t="shared" si="2"/>
        <v>新兴村</v>
      </c>
      <c r="D126" s="7" t="s">
        <v>535</v>
      </c>
      <c r="F126" t="str">
        <f t="shared" si="3"/>
        <v>新兴村黄昨文</v>
      </c>
    </row>
    <row r="127" ht="18.75" hidden="1" spans="1:6">
      <c r="A127" s="7" t="s">
        <v>152</v>
      </c>
      <c r="B127" s="7" t="s">
        <v>304</v>
      </c>
      <c r="C127" s="7" t="str">
        <f t="shared" si="2"/>
        <v>新兴村</v>
      </c>
      <c r="D127" s="7" t="s">
        <v>327</v>
      </c>
      <c r="F127" t="str">
        <f t="shared" si="3"/>
        <v>新兴村梁建生</v>
      </c>
    </row>
    <row r="128" ht="18.75" hidden="1" spans="1:6">
      <c r="A128" s="7" t="s">
        <v>152</v>
      </c>
      <c r="B128" s="7" t="s">
        <v>337</v>
      </c>
      <c r="C128" s="7" t="str">
        <f t="shared" si="2"/>
        <v>前进村</v>
      </c>
      <c r="D128" s="7" t="s">
        <v>536</v>
      </c>
      <c r="F128" t="str">
        <f t="shared" si="3"/>
        <v>前进村麦志荣</v>
      </c>
    </row>
    <row r="129" ht="18.75" hidden="1" spans="1:6">
      <c r="A129" s="7" t="s">
        <v>152</v>
      </c>
      <c r="B129" s="7" t="s">
        <v>337</v>
      </c>
      <c r="C129" s="7" t="str">
        <f t="shared" si="2"/>
        <v>前进村</v>
      </c>
      <c r="D129" s="7" t="s">
        <v>537</v>
      </c>
      <c r="F129" t="str">
        <f t="shared" si="3"/>
        <v>前进村梁坤祥</v>
      </c>
    </row>
    <row r="130" ht="18.75" hidden="1" spans="1:6">
      <c r="A130" s="7" t="s">
        <v>152</v>
      </c>
      <c r="B130" s="7" t="s">
        <v>337</v>
      </c>
      <c r="C130" s="7" t="str">
        <f t="shared" si="2"/>
        <v>前进村</v>
      </c>
      <c r="D130" s="7" t="s">
        <v>538</v>
      </c>
      <c r="F130" t="str">
        <f t="shared" si="3"/>
        <v>前进村梁锡伦</v>
      </c>
    </row>
    <row r="131" ht="18.75" hidden="1" spans="1:6">
      <c r="A131" s="7" t="s">
        <v>152</v>
      </c>
      <c r="B131" s="7" t="s">
        <v>337</v>
      </c>
      <c r="C131" s="7" t="str">
        <f t="shared" si="2"/>
        <v>前进村</v>
      </c>
      <c r="D131" s="7" t="s">
        <v>539</v>
      </c>
      <c r="F131" t="str">
        <f t="shared" si="3"/>
        <v>前进村何耀南</v>
      </c>
    </row>
    <row r="132" ht="18.75" hidden="1" spans="1:6">
      <c r="A132" s="7" t="s">
        <v>152</v>
      </c>
      <c r="B132" s="7" t="s">
        <v>337</v>
      </c>
      <c r="C132" s="7" t="str">
        <f t="shared" ref="C132:C195" si="4">LEFT(B132,3)</f>
        <v>前进村</v>
      </c>
      <c r="D132" s="7" t="s">
        <v>540</v>
      </c>
      <c r="F132" t="str">
        <f t="shared" ref="F132:F195" si="5">C132&amp;D132</f>
        <v>前进村陈惠敏</v>
      </c>
    </row>
    <row r="133" ht="18.75" hidden="1" spans="1:6">
      <c r="A133" s="7" t="s">
        <v>152</v>
      </c>
      <c r="B133" s="7" t="s">
        <v>337</v>
      </c>
      <c r="C133" s="7" t="str">
        <f t="shared" si="4"/>
        <v>前进村</v>
      </c>
      <c r="D133" s="7" t="s">
        <v>541</v>
      </c>
      <c r="F133" t="str">
        <f t="shared" si="5"/>
        <v>前进村梁锡南</v>
      </c>
    </row>
    <row r="134" ht="18.75" hidden="1" spans="1:6">
      <c r="A134" s="7" t="s">
        <v>152</v>
      </c>
      <c r="B134" s="7" t="s">
        <v>337</v>
      </c>
      <c r="C134" s="7" t="str">
        <f t="shared" si="4"/>
        <v>前进村</v>
      </c>
      <c r="D134" s="7" t="s">
        <v>542</v>
      </c>
      <c r="F134" t="str">
        <f t="shared" si="5"/>
        <v>前进村黄志强</v>
      </c>
    </row>
    <row r="135" ht="18.75" hidden="1" spans="1:6">
      <c r="A135" s="7" t="s">
        <v>152</v>
      </c>
      <c r="B135" s="7" t="s">
        <v>337</v>
      </c>
      <c r="C135" s="7" t="str">
        <f t="shared" si="4"/>
        <v>前进村</v>
      </c>
      <c r="D135" s="7" t="s">
        <v>543</v>
      </c>
      <c r="F135" t="str">
        <f t="shared" si="5"/>
        <v>前进村吴信流</v>
      </c>
    </row>
    <row r="136" ht="18.75" hidden="1" spans="1:6">
      <c r="A136" s="7" t="s">
        <v>152</v>
      </c>
      <c r="B136" s="7" t="s">
        <v>337</v>
      </c>
      <c r="C136" s="7" t="str">
        <f t="shared" si="4"/>
        <v>前进村</v>
      </c>
      <c r="D136" s="7" t="s">
        <v>544</v>
      </c>
      <c r="F136" t="str">
        <f t="shared" si="5"/>
        <v>前进村陈耀波</v>
      </c>
    </row>
    <row r="137" ht="18.75" hidden="1" spans="1:6">
      <c r="A137" s="7" t="s">
        <v>152</v>
      </c>
      <c r="B137" s="7" t="s">
        <v>337</v>
      </c>
      <c r="C137" s="7" t="str">
        <f t="shared" si="4"/>
        <v>前进村</v>
      </c>
      <c r="D137" s="7" t="s">
        <v>545</v>
      </c>
      <c r="F137" t="str">
        <f t="shared" si="5"/>
        <v>前进村卢润泉</v>
      </c>
    </row>
    <row r="138" ht="18.75" hidden="1" spans="1:6">
      <c r="A138" s="7" t="s">
        <v>152</v>
      </c>
      <c r="B138" s="7" t="s">
        <v>337</v>
      </c>
      <c r="C138" s="7" t="str">
        <f t="shared" si="4"/>
        <v>前进村</v>
      </c>
      <c r="D138" s="7" t="s">
        <v>546</v>
      </c>
      <c r="F138" t="str">
        <f t="shared" si="5"/>
        <v>前进村梁少芳</v>
      </c>
    </row>
    <row r="139" ht="18.75" hidden="1" spans="1:6">
      <c r="A139" s="7" t="s">
        <v>152</v>
      </c>
      <c r="B139" s="7" t="s">
        <v>337</v>
      </c>
      <c r="C139" s="7" t="str">
        <f t="shared" si="4"/>
        <v>前进村</v>
      </c>
      <c r="D139" s="7" t="s">
        <v>547</v>
      </c>
      <c r="F139" t="str">
        <f t="shared" si="5"/>
        <v>前进村李锡文</v>
      </c>
    </row>
    <row r="140" ht="18.75" hidden="1" spans="1:6">
      <c r="A140" s="7" t="s">
        <v>152</v>
      </c>
      <c r="B140" s="7" t="s">
        <v>337</v>
      </c>
      <c r="C140" s="7" t="str">
        <f t="shared" si="4"/>
        <v>前进村</v>
      </c>
      <c r="D140" s="7" t="s">
        <v>548</v>
      </c>
      <c r="F140" t="str">
        <f t="shared" si="5"/>
        <v>前进村罗钜洪</v>
      </c>
    </row>
    <row r="141" ht="18.75" hidden="1" spans="1:6">
      <c r="A141" s="7" t="s">
        <v>152</v>
      </c>
      <c r="B141" s="7" t="s">
        <v>337</v>
      </c>
      <c r="C141" s="7" t="str">
        <f t="shared" si="4"/>
        <v>前进村</v>
      </c>
      <c r="D141" s="7" t="s">
        <v>549</v>
      </c>
      <c r="F141" t="str">
        <f t="shared" si="5"/>
        <v>前进村冯炳泉</v>
      </c>
    </row>
    <row r="142" ht="18.75" hidden="1" spans="1:6">
      <c r="A142" s="7" t="s">
        <v>152</v>
      </c>
      <c r="B142" s="7" t="s">
        <v>337</v>
      </c>
      <c r="C142" s="7" t="str">
        <f t="shared" si="4"/>
        <v>前进村</v>
      </c>
      <c r="D142" s="7" t="s">
        <v>550</v>
      </c>
      <c r="F142" t="str">
        <f t="shared" si="5"/>
        <v>前进村郭善添</v>
      </c>
    </row>
    <row r="143" ht="18.75" hidden="1" spans="1:6">
      <c r="A143" s="7" t="s">
        <v>152</v>
      </c>
      <c r="B143" s="7" t="s">
        <v>337</v>
      </c>
      <c r="C143" s="7" t="str">
        <f t="shared" si="4"/>
        <v>前进村</v>
      </c>
      <c r="D143" s="7" t="s">
        <v>551</v>
      </c>
      <c r="F143" t="str">
        <f t="shared" si="5"/>
        <v>前进村何镜松</v>
      </c>
    </row>
    <row r="144" ht="18.75" hidden="1" spans="1:6">
      <c r="A144" s="7" t="s">
        <v>152</v>
      </c>
      <c r="B144" s="7" t="s">
        <v>337</v>
      </c>
      <c r="C144" s="7" t="str">
        <f t="shared" si="4"/>
        <v>前进村</v>
      </c>
      <c r="D144" s="7" t="s">
        <v>158</v>
      </c>
      <c r="F144" t="str">
        <f t="shared" si="5"/>
        <v>前进村黄有根</v>
      </c>
    </row>
    <row r="145" ht="18.75" hidden="1" spans="1:6">
      <c r="A145" s="7" t="s">
        <v>152</v>
      </c>
      <c r="B145" s="7" t="s">
        <v>337</v>
      </c>
      <c r="C145" s="7" t="str">
        <f t="shared" si="4"/>
        <v>前进村</v>
      </c>
      <c r="D145" s="7" t="s">
        <v>552</v>
      </c>
      <c r="F145" t="str">
        <f t="shared" si="5"/>
        <v>前进村梁裕祥</v>
      </c>
    </row>
    <row r="146" ht="18.75" hidden="1" spans="1:6">
      <c r="A146" s="7" t="s">
        <v>152</v>
      </c>
      <c r="B146" s="7" t="s">
        <v>337</v>
      </c>
      <c r="C146" s="7" t="str">
        <f t="shared" si="4"/>
        <v>前进村</v>
      </c>
      <c r="D146" s="7" t="s">
        <v>553</v>
      </c>
      <c r="F146" t="str">
        <f t="shared" si="5"/>
        <v>前进村梁福源</v>
      </c>
    </row>
    <row r="147" ht="18.75" hidden="1" spans="1:6">
      <c r="A147" s="7" t="s">
        <v>152</v>
      </c>
      <c r="B147" s="7" t="s">
        <v>337</v>
      </c>
      <c r="C147" s="7" t="str">
        <f t="shared" si="4"/>
        <v>前进村</v>
      </c>
      <c r="D147" s="7" t="s">
        <v>554</v>
      </c>
      <c r="F147" t="str">
        <f t="shared" si="5"/>
        <v>前进村林剑俊</v>
      </c>
    </row>
    <row r="148" ht="18.75" hidden="1" spans="1:6">
      <c r="A148" s="7" t="s">
        <v>152</v>
      </c>
      <c r="B148" s="7" t="s">
        <v>337</v>
      </c>
      <c r="C148" s="7" t="str">
        <f t="shared" si="4"/>
        <v>前进村</v>
      </c>
      <c r="D148" s="7" t="s">
        <v>555</v>
      </c>
      <c r="F148" t="str">
        <f t="shared" si="5"/>
        <v>前进村吴炳秋</v>
      </c>
    </row>
    <row r="149" ht="18.75" hidden="1" spans="1:6">
      <c r="A149" s="7" t="s">
        <v>152</v>
      </c>
      <c r="B149" s="7" t="s">
        <v>337</v>
      </c>
      <c r="C149" s="7" t="str">
        <f t="shared" si="4"/>
        <v>前进村</v>
      </c>
      <c r="D149" s="7" t="s">
        <v>556</v>
      </c>
      <c r="F149" t="str">
        <f t="shared" si="5"/>
        <v>前进村何树荣</v>
      </c>
    </row>
    <row r="150" ht="18.75" hidden="1" spans="1:6">
      <c r="A150" s="7" t="s">
        <v>152</v>
      </c>
      <c r="B150" s="7" t="s">
        <v>337</v>
      </c>
      <c r="C150" s="7" t="str">
        <f t="shared" si="4"/>
        <v>前进村</v>
      </c>
      <c r="D150" s="7" t="s">
        <v>557</v>
      </c>
      <c r="F150" t="str">
        <f t="shared" si="5"/>
        <v>前进村梁金泉</v>
      </c>
    </row>
    <row r="151" ht="18.75" hidden="1" spans="1:6">
      <c r="A151" s="7" t="s">
        <v>152</v>
      </c>
      <c r="B151" s="7" t="s">
        <v>225</v>
      </c>
      <c r="C151" s="7" t="str">
        <f t="shared" si="4"/>
        <v>大元村</v>
      </c>
      <c r="D151" s="7" t="s">
        <v>556</v>
      </c>
      <c r="F151" t="str">
        <f t="shared" si="5"/>
        <v>大元村何树荣</v>
      </c>
    </row>
    <row r="152" ht="18.75" hidden="1" spans="1:6">
      <c r="A152" s="7" t="s">
        <v>152</v>
      </c>
      <c r="B152" s="7" t="s">
        <v>225</v>
      </c>
      <c r="C152" s="7" t="str">
        <f t="shared" si="4"/>
        <v>大元村</v>
      </c>
      <c r="D152" s="7" t="s">
        <v>537</v>
      </c>
      <c r="F152" t="str">
        <f t="shared" si="5"/>
        <v>大元村梁坤祥</v>
      </c>
    </row>
    <row r="153" ht="18.75" hidden="1" spans="1:6">
      <c r="A153" s="7" t="s">
        <v>152</v>
      </c>
      <c r="B153" s="7" t="s">
        <v>225</v>
      </c>
      <c r="C153" s="7" t="str">
        <f t="shared" si="4"/>
        <v>大元村</v>
      </c>
      <c r="D153" s="7" t="s">
        <v>558</v>
      </c>
      <c r="F153" t="str">
        <f t="shared" si="5"/>
        <v>大元村冯基洪</v>
      </c>
    </row>
    <row r="154" ht="18.75" hidden="1" spans="1:6">
      <c r="A154" s="7" t="s">
        <v>152</v>
      </c>
      <c r="B154" s="7" t="s">
        <v>225</v>
      </c>
      <c r="C154" s="7" t="str">
        <f t="shared" si="4"/>
        <v>大元村</v>
      </c>
      <c r="D154" s="7" t="s">
        <v>559</v>
      </c>
      <c r="F154" t="str">
        <f t="shared" si="5"/>
        <v>大元村麦志洪</v>
      </c>
    </row>
    <row r="155" ht="18.75" hidden="1" spans="1:6">
      <c r="A155" s="7" t="s">
        <v>152</v>
      </c>
      <c r="B155" s="7" t="s">
        <v>560</v>
      </c>
      <c r="C155" s="7" t="str">
        <f t="shared" si="4"/>
        <v>东方红</v>
      </c>
      <c r="D155" s="7" t="s">
        <v>561</v>
      </c>
      <c r="F155" t="str">
        <f t="shared" si="5"/>
        <v>东方红陈永权</v>
      </c>
    </row>
    <row r="156" ht="18.75" hidden="1" spans="1:6">
      <c r="A156" s="7" t="s">
        <v>152</v>
      </c>
      <c r="B156" s="7" t="s">
        <v>165</v>
      </c>
      <c r="C156" s="7" t="str">
        <f t="shared" si="4"/>
        <v>太阳升</v>
      </c>
      <c r="D156" s="7" t="s">
        <v>562</v>
      </c>
      <c r="F156" t="str">
        <f t="shared" si="5"/>
        <v>太阳升袁昔龙</v>
      </c>
    </row>
    <row r="157" ht="18.75" hidden="1" spans="1:6">
      <c r="A157" s="7" t="s">
        <v>152</v>
      </c>
      <c r="B157" s="7" t="s">
        <v>560</v>
      </c>
      <c r="C157" s="7" t="str">
        <f t="shared" si="4"/>
        <v>东方红</v>
      </c>
      <c r="D157" s="7" t="s">
        <v>563</v>
      </c>
      <c r="F157" t="str">
        <f t="shared" si="5"/>
        <v>东方红徐汝兄</v>
      </c>
    </row>
    <row r="158" ht="18.75" hidden="1" spans="1:6">
      <c r="A158" s="7" t="s">
        <v>152</v>
      </c>
      <c r="B158" s="7" t="s">
        <v>165</v>
      </c>
      <c r="C158" s="7" t="str">
        <f t="shared" si="4"/>
        <v>太阳升</v>
      </c>
      <c r="D158" s="7" t="s">
        <v>497</v>
      </c>
      <c r="F158" t="str">
        <f t="shared" si="5"/>
        <v>太阳升林志勇</v>
      </c>
    </row>
    <row r="159" ht="18.75" hidden="1" spans="1:6">
      <c r="A159" s="7" t="s">
        <v>152</v>
      </c>
      <c r="B159" s="7" t="s">
        <v>304</v>
      </c>
      <c r="C159" s="7" t="str">
        <f t="shared" si="4"/>
        <v>新兴村</v>
      </c>
      <c r="D159" s="7" t="s">
        <v>564</v>
      </c>
      <c r="F159" t="str">
        <f t="shared" si="5"/>
        <v>新兴村丁润明</v>
      </c>
    </row>
    <row r="160" ht="18.75" hidden="1" spans="1:6">
      <c r="A160" s="7" t="s">
        <v>17</v>
      </c>
      <c r="B160" s="7" t="s">
        <v>18</v>
      </c>
      <c r="C160" s="7" t="str">
        <f t="shared" si="4"/>
        <v>庙青村</v>
      </c>
      <c r="D160" s="7" t="s">
        <v>20</v>
      </c>
      <c r="F160" t="str">
        <f t="shared" si="5"/>
        <v>庙青村梁伟文</v>
      </c>
    </row>
    <row r="161" ht="18.75" hidden="1" spans="1:6">
      <c r="A161" s="7" t="s">
        <v>17</v>
      </c>
      <c r="B161" s="7" t="s">
        <v>18</v>
      </c>
      <c r="C161" s="7" t="str">
        <f t="shared" si="4"/>
        <v>庙青村</v>
      </c>
      <c r="D161" s="7" t="s">
        <v>21</v>
      </c>
      <c r="F161" t="str">
        <f t="shared" si="5"/>
        <v>庙青村何桂珍</v>
      </c>
    </row>
    <row r="162" ht="18.75" hidden="1" spans="1:6">
      <c r="A162" s="7" t="s">
        <v>17</v>
      </c>
      <c r="B162" s="7" t="s">
        <v>18</v>
      </c>
      <c r="C162" s="7" t="str">
        <f t="shared" si="4"/>
        <v>庙青村</v>
      </c>
      <c r="D162" s="7" t="s">
        <v>24</v>
      </c>
      <c r="F162" t="str">
        <f t="shared" si="5"/>
        <v>庙青村何添华</v>
      </c>
    </row>
    <row r="163" ht="18.75" hidden="1" spans="1:6">
      <c r="A163" s="7" t="s">
        <v>17</v>
      </c>
      <c r="B163" s="7" t="s">
        <v>18</v>
      </c>
      <c r="C163" s="7" t="str">
        <f t="shared" si="4"/>
        <v>庙青村</v>
      </c>
      <c r="D163" s="7" t="s">
        <v>565</v>
      </c>
      <c r="F163" t="str">
        <f t="shared" si="5"/>
        <v>庙青村何细荣</v>
      </c>
    </row>
    <row r="164" ht="18.75" hidden="1" spans="1:6">
      <c r="A164" s="7" t="s">
        <v>17</v>
      </c>
      <c r="B164" s="7" t="s">
        <v>18</v>
      </c>
      <c r="C164" s="7" t="str">
        <f t="shared" si="4"/>
        <v>庙青村</v>
      </c>
      <c r="D164" s="7" t="s">
        <v>566</v>
      </c>
      <c r="F164" t="str">
        <f t="shared" si="5"/>
        <v>庙青村袁志生</v>
      </c>
    </row>
    <row r="165" ht="18.75" hidden="1" spans="1:6">
      <c r="A165" s="7" t="s">
        <v>17</v>
      </c>
      <c r="B165" s="7" t="s">
        <v>18</v>
      </c>
      <c r="C165" s="7" t="str">
        <f t="shared" si="4"/>
        <v>庙青村</v>
      </c>
      <c r="D165" s="7" t="s">
        <v>29</v>
      </c>
      <c r="F165" t="str">
        <f t="shared" si="5"/>
        <v>庙青村卢森泉</v>
      </c>
    </row>
    <row r="166" ht="18.75" hidden="1" spans="1:6">
      <c r="A166" s="7" t="s">
        <v>17</v>
      </c>
      <c r="B166" s="7" t="s">
        <v>18</v>
      </c>
      <c r="C166" s="7" t="str">
        <f t="shared" si="4"/>
        <v>庙青村</v>
      </c>
      <c r="D166" s="7" t="s">
        <v>567</v>
      </c>
      <c r="F166" t="str">
        <f t="shared" si="5"/>
        <v>庙青村郭细妹</v>
      </c>
    </row>
    <row r="167" ht="18.75" hidden="1" spans="1:6">
      <c r="A167" s="7" t="s">
        <v>17</v>
      </c>
      <c r="B167" s="7" t="s">
        <v>18</v>
      </c>
      <c r="C167" s="7" t="str">
        <f t="shared" si="4"/>
        <v>庙青村</v>
      </c>
      <c r="D167" s="7" t="s">
        <v>568</v>
      </c>
      <c r="F167" t="str">
        <f t="shared" si="5"/>
        <v>庙青村陈炳强</v>
      </c>
    </row>
    <row r="168" ht="18.75" hidden="1" spans="1:6">
      <c r="A168" s="7" t="s">
        <v>17</v>
      </c>
      <c r="B168" s="7" t="s">
        <v>18</v>
      </c>
      <c r="C168" s="7" t="str">
        <f t="shared" si="4"/>
        <v>庙青村</v>
      </c>
      <c r="D168" s="7" t="s">
        <v>569</v>
      </c>
      <c r="F168" t="str">
        <f t="shared" si="5"/>
        <v>庙青村何炳辉</v>
      </c>
    </row>
    <row r="169" ht="18.75" hidden="1" spans="1:6">
      <c r="A169" s="7" t="s">
        <v>17</v>
      </c>
      <c r="B169" s="7" t="s">
        <v>18</v>
      </c>
      <c r="C169" s="7" t="str">
        <f t="shared" si="4"/>
        <v>庙青村</v>
      </c>
      <c r="D169" s="7" t="s">
        <v>570</v>
      </c>
      <c r="F169" t="str">
        <f t="shared" si="5"/>
        <v>庙青村卢鉴荣</v>
      </c>
    </row>
    <row r="170" ht="18.75" hidden="1" spans="1:6">
      <c r="A170" s="7" t="s">
        <v>17</v>
      </c>
      <c r="B170" s="7" t="s">
        <v>27</v>
      </c>
      <c r="C170" s="7" t="str">
        <f t="shared" si="4"/>
        <v>上村村</v>
      </c>
      <c r="D170" s="7" t="s">
        <v>571</v>
      </c>
      <c r="F170" t="str">
        <f t="shared" si="5"/>
        <v>上村村吴树恩</v>
      </c>
    </row>
    <row r="171" ht="18.75" hidden="1" spans="1:6">
      <c r="A171" s="7" t="s">
        <v>17</v>
      </c>
      <c r="B171" s="7" t="s">
        <v>572</v>
      </c>
      <c r="C171" s="7" t="str">
        <f t="shared" si="4"/>
        <v>灵山村</v>
      </c>
      <c r="D171" s="7" t="s">
        <v>573</v>
      </c>
      <c r="F171" t="str">
        <f t="shared" si="5"/>
        <v>灵山村严耀海</v>
      </c>
    </row>
    <row r="172" ht="18.75" hidden="1" spans="1:6">
      <c r="A172" s="7" t="s">
        <v>17</v>
      </c>
      <c r="B172" s="7" t="s">
        <v>28</v>
      </c>
      <c r="C172" s="7" t="str">
        <f t="shared" si="4"/>
        <v>新围村</v>
      </c>
      <c r="D172" s="7" t="s">
        <v>29</v>
      </c>
      <c r="F172" t="str">
        <f t="shared" si="5"/>
        <v>新围村卢森泉</v>
      </c>
    </row>
    <row r="173" ht="18.75" hidden="1" spans="1:6">
      <c r="A173" s="7" t="s">
        <v>17</v>
      </c>
      <c r="B173" s="7" t="s">
        <v>28</v>
      </c>
      <c r="C173" s="7" t="str">
        <f t="shared" si="4"/>
        <v>新围村</v>
      </c>
      <c r="D173" s="7" t="s">
        <v>60</v>
      </c>
      <c r="F173" t="str">
        <f t="shared" si="5"/>
        <v>新围村周锡基</v>
      </c>
    </row>
    <row r="174" ht="18.75" hidden="1" spans="1:6">
      <c r="A174" s="7" t="s">
        <v>17</v>
      </c>
      <c r="B174" s="7" t="s">
        <v>28</v>
      </c>
      <c r="C174" s="7" t="str">
        <f t="shared" si="4"/>
        <v>新围村</v>
      </c>
      <c r="D174" s="7" t="s">
        <v>574</v>
      </c>
      <c r="F174" t="str">
        <f t="shared" si="5"/>
        <v>新围村陈灯盛</v>
      </c>
    </row>
    <row r="175" ht="18.75" hidden="1" spans="1:6">
      <c r="A175" s="7" t="s">
        <v>17</v>
      </c>
      <c r="B175" s="7" t="s">
        <v>30</v>
      </c>
      <c r="C175" s="7" t="str">
        <f t="shared" si="4"/>
        <v>高沙村</v>
      </c>
      <c r="D175" s="7" t="s">
        <v>31</v>
      </c>
      <c r="F175" t="str">
        <f t="shared" si="5"/>
        <v>高沙村郭桂锋</v>
      </c>
    </row>
    <row r="176" ht="18.75" hidden="1" spans="1:6">
      <c r="A176" s="7" t="s">
        <v>17</v>
      </c>
      <c r="B176" s="7" t="s">
        <v>30</v>
      </c>
      <c r="C176" s="7" t="str">
        <f t="shared" si="4"/>
        <v>高沙村</v>
      </c>
      <c r="D176" s="7" t="s">
        <v>32</v>
      </c>
      <c r="F176" t="str">
        <f t="shared" si="5"/>
        <v>高沙村梁权峰</v>
      </c>
    </row>
    <row r="177" ht="18.75" hidden="1" spans="1:6">
      <c r="A177" s="7" t="s">
        <v>17</v>
      </c>
      <c r="B177" s="7" t="s">
        <v>30</v>
      </c>
      <c r="C177" s="7" t="str">
        <f t="shared" si="4"/>
        <v>高沙村</v>
      </c>
      <c r="D177" s="7" t="s">
        <v>575</v>
      </c>
      <c r="F177" t="str">
        <f t="shared" si="5"/>
        <v>高沙村林结女</v>
      </c>
    </row>
    <row r="178" ht="18.75" hidden="1" spans="1:6">
      <c r="A178" s="7" t="s">
        <v>17</v>
      </c>
      <c r="B178" s="7" t="s">
        <v>33</v>
      </c>
      <c r="C178" s="7" t="str">
        <f t="shared" si="4"/>
        <v>新沙村</v>
      </c>
      <c r="D178" s="7" t="s">
        <v>576</v>
      </c>
      <c r="F178" t="str">
        <f t="shared" si="5"/>
        <v>新沙村梁炳辉</v>
      </c>
    </row>
    <row r="179" ht="18.75" hidden="1" spans="1:6">
      <c r="A179" s="7" t="s">
        <v>17</v>
      </c>
      <c r="B179" s="7" t="s">
        <v>33</v>
      </c>
      <c r="C179" s="7" t="str">
        <f t="shared" si="4"/>
        <v>新沙村</v>
      </c>
      <c r="D179" s="7" t="s">
        <v>32</v>
      </c>
      <c r="F179" t="str">
        <f t="shared" si="5"/>
        <v>新沙村梁权峰</v>
      </c>
    </row>
    <row r="180" ht="18.75" hidden="1" spans="1:6">
      <c r="A180" s="7" t="s">
        <v>17</v>
      </c>
      <c r="B180" s="7" t="s">
        <v>33</v>
      </c>
      <c r="C180" s="7" t="str">
        <f t="shared" si="4"/>
        <v>新沙村</v>
      </c>
      <c r="D180" s="7" t="s">
        <v>35</v>
      </c>
      <c r="F180" t="str">
        <f t="shared" si="5"/>
        <v>新沙村何荣标</v>
      </c>
    </row>
    <row r="181" ht="18.75" hidden="1" spans="1:6">
      <c r="A181" s="7" t="s">
        <v>17</v>
      </c>
      <c r="B181" s="7" t="s">
        <v>36</v>
      </c>
      <c r="C181" s="7" t="str">
        <f t="shared" si="4"/>
        <v>南顺二</v>
      </c>
      <c r="D181" s="7" t="s">
        <v>37</v>
      </c>
      <c r="F181" t="str">
        <f t="shared" si="5"/>
        <v>南顺二梁桂明</v>
      </c>
    </row>
    <row r="182" ht="18.75" hidden="1" spans="1:6">
      <c r="A182" s="7" t="s">
        <v>17</v>
      </c>
      <c r="B182" s="7" t="s">
        <v>36</v>
      </c>
      <c r="C182" s="7" t="str">
        <f t="shared" si="4"/>
        <v>南顺二</v>
      </c>
      <c r="D182" s="7" t="s">
        <v>38</v>
      </c>
      <c r="F182" t="str">
        <f t="shared" si="5"/>
        <v>南顺二郭有根</v>
      </c>
    </row>
    <row r="183" ht="18.75" hidden="1" spans="1:6">
      <c r="A183" s="7" t="s">
        <v>17</v>
      </c>
      <c r="B183" s="7" t="s">
        <v>36</v>
      </c>
      <c r="C183" s="7" t="str">
        <f t="shared" si="4"/>
        <v>南顺二</v>
      </c>
      <c r="D183" s="7" t="s">
        <v>40</v>
      </c>
      <c r="F183" t="str">
        <f t="shared" si="5"/>
        <v>南顺二梁柏明</v>
      </c>
    </row>
    <row r="184" ht="18.75" hidden="1" spans="1:6">
      <c r="A184" s="7" t="s">
        <v>17</v>
      </c>
      <c r="B184" s="7" t="s">
        <v>36</v>
      </c>
      <c r="C184" s="7" t="str">
        <f t="shared" si="4"/>
        <v>南顺二</v>
      </c>
      <c r="D184" s="7" t="s">
        <v>41</v>
      </c>
      <c r="F184" t="str">
        <f t="shared" si="5"/>
        <v>南顺二梁耀全</v>
      </c>
    </row>
    <row r="185" ht="18.75" hidden="1" spans="1:6">
      <c r="A185" s="7" t="s">
        <v>17</v>
      </c>
      <c r="B185" s="7" t="s">
        <v>36</v>
      </c>
      <c r="C185" s="7" t="str">
        <f t="shared" si="4"/>
        <v>南顺二</v>
      </c>
      <c r="D185" s="7" t="s">
        <v>577</v>
      </c>
      <c r="F185" t="str">
        <f t="shared" si="5"/>
        <v>南顺二何炳有</v>
      </c>
    </row>
    <row r="186" ht="18.75" hidden="1" spans="1:6">
      <c r="A186" s="7" t="s">
        <v>17</v>
      </c>
      <c r="B186" s="7" t="s">
        <v>36</v>
      </c>
      <c r="C186" s="7" t="str">
        <f t="shared" si="4"/>
        <v>南顺二</v>
      </c>
      <c r="D186" s="7" t="s">
        <v>578</v>
      </c>
      <c r="F186" t="str">
        <f t="shared" si="5"/>
        <v>南顺二周志伟</v>
      </c>
    </row>
    <row r="187" ht="18.75" hidden="1" spans="1:6">
      <c r="A187" s="7" t="s">
        <v>17</v>
      </c>
      <c r="B187" s="7" t="s">
        <v>36</v>
      </c>
      <c r="C187" s="7" t="str">
        <f t="shared" si="4"/>
        <v>南顺二</v>
      </c>
      <c r="D187" s="7" t="s">
        <v>60</v>
      </c>
      <c r="F187" t="str">
        <f t="shared" si="5"/>
        <v>南顺二周锡基</v>
      </c>
    </row>
    <row r="188" ht="37.5" hidden="1" spans="1:6">
      <c r="A188" s="7" t="s">
        <v>17</v>
      </c>
      <c r="B188" s="7" t="s">
        <v>36</v>
      </c>
      <c r="C188" s="7" t="str">
        <f t="shared" si="4"/>
        <v>南顺二</v>
      </c>
      <c r="D188" s="7" t="s">
        <v>359</v>
      </c>
      <c r="F188" t="str">
        <f t="shared" si="5"/>
        <v>南顺二广州番南液化石油气有限公司</v>
      </c>
    </row>
    <row r="189" ht="18.75" hidden="1" spans="1:6">
      <c r="A189" s="7" t="s">
        <v>17</v>
      </c>
      <c r="B189" s="7" t="s">
        <v>43</v>
      </c>
      <c r="C189" s="7" t="str">
        <f t="shared" si="4"/>
        <v>南顺一</v>
      </c>
      <c r="D189" s="7" t="s">
        <v>39</v>
      </c>
      <c r="F189" t="str">
        <f t="shared" si="5"/>
        <v>南顺一梁小妹</v>
      </c>
    </row>
    <row r="190" ht="18.75" hidden="1" spans="1:6">
      <c r="A190" s="7" t="s">
        <v>17</v>
      </c>
      <c r="B190" s="7" t="s">
        <v>43</v>
      </c>
      <c r="C190" s="7" t="str">
        <f t="shared" si="4"/>
        <v>南顺一</v>
      </c>
      <c r="D190" s="7" t="s">
        <v>48</v>
      </c>
      <c r="F190" t="str">
        <f t="shared" si="5"/>
        <v>南顺一吴锦钊</v>
      </c>
    </row>
    <row r="191" ht="18.75" hidden="1" spans="1:6">
      <c r="A191" s="7" t="s">
        <v>17</v>
      </c>
      <c r="B191" s="7" t="s">
        <v>43</v>
      </c>
      <c r="C191" s="7" t="str">
        <f t="shared" si="4"/>
        <v>南顺一</v>
      </c>
      <c r="D191" s="7" t="s">
        <v>49</v>
      </c>
      <c r="F191" t="str">
        <f t="shared" si="5"/>
        <v>南顺一李勇杰</v>
      </c>
    </row>
    <row r="192" ht="18.75" hidden="1" spans="1:6">
      <c r="A192" s="7" t="s">
        <v>17</v>
      </c>
      <c r="B192" s="7" t="s">
        <v>43</v>
      </c>
      <c r="C192" s="7" t="str">
        <f t="shared" si="4"/>
        <v>南顺一</v>
      </c>
      <c r="D192" s="7" t="s">
        <v>579</v>
      </c>
      <c r="F192" t="str">
        <f t="shared" si="5"/>
        <v>南顺一梁伟民</v>
      </c>
    </row>
    <row r="193" ht="18.75" hidden="1" spans="1:6">
      <c r="A193" s="7" t="s">
        <v>17</v>
      </c>
      <c r="B193" s="7" t="s">
        <v>43</v>
      </c>
      <c r="C193" s="7" t="str">
        <f t="shared" si="4"/>
        <v>南顺一</v>
      </c>
      <c r="D193" s="7" t="s">
        <v>578</v>
      </c>
      <c r="F193" t="str">
        <f t="shared" si="5"/>
        <v>南顺一周志伟</v>
      </c>
    </row>
    <row r="194" ht="18.75" hidden="1" spans="1:6">
      <c r="A194" s="7" t="s">
        <v>17</v>
      </c>
      <c r="B194" s="7" t="s">
        <v>43</v>
      </c>
      <c r="C194" s="7" t="str">
        <f t="shared" si="4"/>
        <v>南顺一</v>
      </c>
      <c r="D194" s="7" t="s">
        <v>60</v>
      </c>
      <c r="F194" t="str">
        <f t="shared" si="5"/>
        <v>南顺一周锡基</v>
      </c>
    </row>
    <row r="195" ht="18.75" hidden="1" spans="1:6">
      <c r="A195" s="7" t="s">
        <v>17</v>
      </c>
      <c r="B195" s="7" t="s">
        <v>43</v>
      </c>
      <c r="C195" s="7" t="str">
        <f t="shared" si="4"/>
        <v>南顺一</v>
      </c>
      <c r="D195" s="7" t="s">
        <v>580</v>
      </c>
      <c r="F195" t="str">
        <f t="shared" si="5"/>
        <v>南顺一杨流权</v>
      </c>
    </row>
    <row r="196" ht="18.75" hidden="1" spans="1:6">
      <c r="A196" s="7" t="s">
        <v>17</v>
      </c>
      <c r="B196" s="7" t="s">
        <v>43</v>
      </c>
      <c r="C196" s="7" t="str">
        <f t="shared" ref="C196:C235" si="6">LEFT(B196,3)</f>
        <v>南顺一</v>
      </c>
      <c r="D196" s="7" t="s">
        <v>581</v>
      </c>
      <c r="F196" t="str">
        <f t="shared" ref="F196:F235" si="7">C196&amp;D196</f>
        <v>南顺一卢培辉</v>
      </c>
    </row>
    <row r="197" ht="18.75" hidden="1" spans="1:6">
      <c r="A197" s="7" t="s">
        <v>17</v>
      </c>
      <c r="B197" s="7" t="s">
        <v>50</v>
      </c>
      <c r="C197" s="7" t="str">
        <f t="shared" si="6"/>
        <v>大岗村</v>
      </c>
      <c r="D197" s="7" t="s">
        <v>51</v>
      </c>
      <c r="F197" t="str">
        <f t="shared" si="7"/>
        <v>大岗村江淑娴</v>
      </c>
    </row>
    <row r="198" ht="18.75" hidden="1" spans="1:6">
      <c r="A198" s="7" t="s">
        <v>17</v>
      </c>
      <c r="B198" s="7" t="s">
        <v>50</v>
      </c>
      <c r="C198" s="7" t="str">
        <f t="shared" si="6"/>
        <v>大岗村</v>
      </c>
      <c r="D198" s="7" t="s">
        <v>52</v>
      </c>
      <c r="F198" t="str">
        <f t="shared" si="7"/>
        <v>大岗村何兆基</v>
      </c>
    </row>
    <row r="199" ht="18.75" hidden="1" spans="1:6">
      <c r="A199" s="7" t="s">
        <v>17</v>
      </c>
      <c r="B199" s="7" t="s">
        <v>50</v>
      </c>
      <c r="C199" s="7" t="str">
        <f t="shared" si="6"/>
        <v>大岗村</v>
      </c>
      <c r="D199" s="7" t="s">
        <v>54</v>
      </c>
      <c r="F199" t="str">
        <f t="shared" si="7"/>
        <v>大岗村陈明辉</v>
      </c>
    </row>
    <row r="200" ht="18.75" hidden="1" spans="1:6">
      <c r="A200" s="7" t="s">
        <v>17</v>
      </c>
      <c r="B200" s="7" t="s">
        <v>50</v>
      </c>
      <c r="C200" s="7" t="str">
        <f t="shared" si="6"/>
        <v>大岗村</v>
      </c>
      <c r="D200" s="7" t="s">
        <v>55</v>
      </c>
      <c r="F200" t="str">
        <f t="shared" si="7"/>
        <v>大岗村马惠婵</v>
      </c>
    </row>
    <row r="201" ht="18.75" hidden="1" spans="1:6">
      <c r="A201" s="7" t="s">
        <v>17</v>
      </c>
      <c r="B201" s="7" t="s">
        <v>50</v>
      </c>
      <c r="C201" s="7" t="str">
        <f t="shared" si="6"/>
        <v>大岗村</v>
      </c>
      <c r="D201" s="7" t="s">
        <v>582</v>
      </c>
      <c r="F201" t="str">
        <f t="shared" si="7"/>
        <v>大岗村麦志全</v>
      </c>
    </row>
    <row r="202" ht="18.75" hidden="1" spans="1:6">
      <c r="A202" s="7" t="s">
        <v>17</v>
      </c>
      <c r="B202" s="7" t="s">
        <v>50</v>
      </c>
      <c r="C202" s="7" t="str">
        <f t="shared" si="6"/>
        <v>大岗村</v>
      </c>
      <c r="D202" s="7" t="s">
        <v>480</v>
      </c>
      <c r="F202" t="str">
        <f t="shared" si="7"/>
        <v>大岗村何桂英</v>
      </c>
    </row>
    <row r="203" ht="18.75" hidden="1" spans="1:6">
      <c r="A203" s="7" t="s">
        <v>17</v>
      </c>
      <c r="B203" s="7" t="s">
        <v>56</v>
      </c>
      <c r="C203" s="7" t="str">
        <f t="shared" si="6"/>
        <v>庙贝村</v>
      </c>
      <c r="D203" s="7" t="s">
        <v>35</v>
      </c>
      <c r="F203" t="str">
        <f t="shared" si="7"/>
        <v>庙贝村何荣标</v>
      </c>
    </row>
    <row r="204" ht="18.75" hidden="1" spans="1:6">
      <c r="A204" s="7" t="s">
        <v>17</v>
      </c>
      <c r="B204" s="7" t="s">
        <v>56</v>
      </c>
      <c r="C204" s="7" t="str">
        <f t="shared" si="6"/>
        <v>庙贝村</v>
      </c>
      <c r="D204" s="7" t="s">
        <v>583</v>
      </c>
      <c r="F204" t="str">
        <f t="shared" si="7"/>
        <v>庙贝村陈俊华</v>
      </c>
    </row>
    <row r="205" ht="18.75" hidden="1" spans="1:6">
      <c r="A205" s="7" t="s">
        <v>17</v>
      </c>
      <c r="B205" s="7" t="s">
        <v>56</v>
      </c>
      <c r="C205" s="7" t="str">
        <f t="shared" si="6"/>
        <v>庙贝村</v>
      </c>
      <c r="D205" s="7" t="s">
        <v>58</v>
      </c>
      <c r="F205" t="str">
        <f t="shared" si="7"/>
        <v>庙贝村周满洪</v>
      </c>
    </row>
    <row r="206" ht="18.75" hidden="1" spans="1:6">
      <c r="A206" s="7" t="s">
        <v>17</v>
      </c>
      <c r="B206" s="7" t="s">
        <v>56</v>
      </c>
      <c r="C206" s="7" t="str">
        <f t="shared" si="6"/>
        <v>庙贝村</v>
      </c>
      <c r="D206" s="7" t="s">
        <v>59</v>
      </c>
      <c r="F206" t="str">
        <f t="shared" si="7"/>
        <v>庙贝村冯泽文</v>
      </c>
    </row>
    <row r="207" ht="18.75" hidden="1" spans="1:6">
      <c r="A207" s="7" t="s">
        <v>17</v>
      </c>
      <c r="B207" s="7" t="s">
        <v>56</v>
      </c>
      <c r="C207" s="7" t="str">
        <f t="shared" si="6"/>
        <v>庙贝村</v>
      </c>
      <c r="D207" s="7" t="s">
        <v>60</v>
      </c>
      <c r="F207" t="str">
        <f t="shared" si="7"/>
        <v>庙贝村周锡基</v>
      </c>
    </row>
    <row r="208" ht="37.5" hidden="1" spans="1:6">
      <c r="A208" s="7" t="s">
        <v>17</v>
      </c>
      <c r="B208" s="7" t="s">
        <v>56</v>
      </c>
      <c r="C208" s="7" t="str">
        <f t="shared" si="6"/>
        <v>庙贝村</v>
      </c>
      <c r="D208" s="7" t="s">
        <v>584</v>
      </c>
      <c r="F208" t="str">
        <f t="shared" si="7"/>
        <v>庙贝村广东现代金穗种业有限公司</v>
      </c>
    </row>
    <row r="209" ht="18.75" hidden="1" spans="1:6">
      <c r="A209" s="7" t="s">
        <v>17</v>
      </c>
      <c r="B209" s="7" t="s">
        <v>56</v>
      </c>
      <c r="C209" s="7" t="str">
        <f t="shared" si="6"/>
        <v>庙贝村</v>
      </c>
      <c r="D209" s="7" t="s">
        <v>497</v>
      </c>
      <c r="F209" t="str">
        <f t="shared" si="7"/>
        <v>庙贝村林志勇</v>
      </c>
    </row>
    <row r="210" ht="18.75" hidden="1" spans="1:6">
      <c r="A210" s="7" t="s">
        <v>17</v>
      </c>
      <c r="B210" s="7" t="s">
        <v>56</v>
      </c>
      <c r="C210" s="7" t="str">
        <f t="shared" si="6"/>
        <v>庙贝村</v>
      </c>
      <c r="D210" s="7" t="s">
        <v>585</v>
      </c>
      <c r="F210" t="str">
        <f t="shared" si="7"/>
        <v>庙贝村欧兴华</v>
      </c>
    </row>
    <row r="211" ht="18.75" hidden="1" spans="1:6">
      <c r="A211" s="7" t="s">
        <v>17</v>
      </c>
      <c r="B211" s="7" t="s">
        <v>56</v>
      </c>
      <c r="C211" s="7" t="str">
        <f t="shared" si="6"/>
        <v>庙贝村</v>
      </c>
      <c r="D211" s="7" t="s">
        <v>586</v>
      </c>
      <c r="F211" t="str">
        <f t="shared" si="7"/>
        <v>庙贝村陈志明</v>
      </c>
    </row>
    <row r="212" ht="18.75" hidden="1" spans="1:6">
      <c r="A212" s="7" t="s">
        <v>17</v>
      </c>
      <c r="B212" s="7" t="s">
        <v>56</v>
      </c>
      <c r="C212" s="7" t="str">
        <f t="shared" si="6"/>
        <v>庙贝村</v>
      </c>
      <c r="D212" s="7" t="s">
        <v>587</v>
      </c>
      <c r="F212" t="str">
        <f t="shared" si="7"/>
        <v>庙贝村林松结</v>
      </c>
    </row>
    <row r="213" ht="18.75" hidden="1" spans="1:6">
      <c r="A213" s="7" t="s">
        <v>17</v>
      </c>
      <c r="B213" s="7" t="s">
        <v>56</v>
      </c>
      <c r="C213" s="7" t="str">
        <f t="shared" si="6"/>
        <v>庙贝村</v>
      </c>
      <c r="D213" s="7" t="s">
        <v>51</v>
      </c>
      <c r="F213" t="str">
        <f t="shared" si="7"/>
        <v>庙贝村江淑娴</v>
      </c>
    </row>
    <row r="214" ht="18.75" hidden="1" spans="1:6">
      <c r="A214" s="7" t="s">
        <v>17</v>
      </c>
      <c r="B214" s="7" t="s">
        <v>56</v>
      </c>
      <c r="C214" s="7" t="str">
        <f t="shared" si="6"/>
        <v>庙贝村</v>
      </c>
      <c r="D214" s="7" t="s">
        <v>588</v>
      </c>
      <c r="F214" t="str">
        <f t="shared" si="7"/>
        <v>庙贝村李秋红</v>
      </c>
    </row>
    <row r="215" ht="18.75" hidden="1" spans="1:6">
      <c r="A215" s="7" t="s">
        <v>17</v>
      </c>
      <c r="B215" s="7" t="s">
        <v>56</v>
      </c>
      <c r="C215" s="7" t="str">
        <f t="shared" si="6"/>
        <v>庙贝村</v>
      </c>
      <c r="D215" s="7" t="s">
        <v>589</v>
      </c>
      <c r="F215" t="str">
        <f t="shared" si="7"/>
        <v>庙贝村郭泽兴</v>
      </c>
    </row>
    <row r="216" ht="18.75" hidden="1" spans="1:6">
      <c r="A216" s="7" t="s">
        <v>17</v>
      </c>
      <c r="B216" s="7" t="s">
        <v>56</v>
      </c>
      <c r="C216" s="7" t="str">
        <f t="shared" si="6"/>
        <v>庙贝村</v>
      </c>
      <c r="D216" s="7" t="s">
        <v>590</v>
      </c>
      <c r="F216" t="str">
        <f t="shared" si="7"/>
        <v>庙贝村冼敏华</v>
      </c>
    </row>
    <row r="217" ht="18.75" hidden="1" spans="1:6">
      <c r="A217" s="7" t="s">
        <v>17</v>
      </c>
      <c r="B217" s="7" t="s">
        <v>63</v>
      </c>
      <c r="C217" s="7" t="str">
        <f t="shared" si="6"/>
        <v>东隆村</v>
      </c>
      <c r="D217" s="7" t="s">
        <v>54</v>
      </c>
      <c r="F217" t="str">
        <f t="shared" si="7"/>
        <v>东隆村陈明辉</v>
      </c>
    </row>
    <row r="218" ht="18.75" hidden="1" spans="1:6">
      <c r="A218" s="7" t="s">
        <v>17</v>
      </c>
      <c r="B218" s="7" t="s">
        <v>63</v>
      </c>
      <c r="C218" s="7" t="str">
        <f t="shared" si="6"/>
        <v>东隆村</v>
      </c>
      <c r="D218" s="7" t="s">
        <v>64</v>
      </c>
      <c r="F218" t="str">
        <f t="shared" si="7"/>
        <v>东隆村霍桂玲</v>
      </c>
    </row>
    <row r="219" ht="18.75" hidden="1" spans="1:6">
      <c r="A219" s="7" t="s">
        <v>17</v>
      </c>
      <c r="B219" s="7" t="s">
        <v>63</v>
      </c>
      <c r="C219" s="7" t="str">
        <f t="shared" si="6"/>
        <v>东隆村</v>
      </c>
      <c r="D219" s="7" t="s">
        <v>51</v>
      </c>
      <c r="F219" t="str">
        <f t="shared" si="7"/>
        <v>东隆村江淑娴</v>
      </c>
    </row>
    <row r="220" ht="18.75" hidden="1" spans="1:6">
      <c r="A220" s="7" t="s">
        <v>17</v>
      </c>
      <c r="B220" s="7" t="s">
        <v>63</v>
      </c>
      <c r="C220" s="7" t="str">
        <f t="shared" si="6"/>
        <v>东隆村</v>
      </c>
      <c r="D220" s="7" t="s">
        <v>65</v>
      </c>
      <c r="F220" t="str">
        <f t="shared" si="7"/>
        <v>东隆村杨永良</v>
      </c>
    </row>
    <row r="221" ht="18.75" hidden="1" spans="1:6">
      <c r="A221" s="7" t="s">
        <v>17</v>
      </c>
      <c r="B221" s="7" t="s">
        <v>63</v>
      </c>
      <c r="C221" s="7" t="str">
        <f t="shared" si="6"/>
        <v>东隆村</v>
      </c>
      <c r="D221" s="7" t="s">
        <v>60</v>
      </c>
      <c r="F221" t="str">
        <f t="shared" si="7"/>
        <v>东隆村周锡基</v>
      </c>
    </row>
    <row r="222" ht="18.75" hidden="1" spans="1:6">
      <c r="A222" s="7" t="s">
        <v>17</v>
      </c>
      <c r="B222" s="7" t="s">
        <v>63</v>
      </c>
      <c r="C222" s="7" t="str">
        <f t="shared" si="6"/>
        <v>东隆村</v>
      </c>
      <c r="D222" s="7" t="s">
        <v>48</v>
      </c>
      <c r="F222" t="str">
        <f t="shared" si="7"/>
        <v>东隆村吴锦钊</v>
      </c>
    </row>
    <row r="223" ht="18.75" hidden="1" spans="1:6">
      <c r="A223" s="7" t="s">
        <v>17</v>
      </c>
      <c r="B223" s="7" t="s">
        <v>63</v>
      </c>
      <c r="C223" s="7" t="str">
        <f t="shared" si="6"/>
        <v>东隆村</v>
      </c>
      <c r="D223" s="7" t="s">
        <v>66</v>
      </c>
      <c r="F223" t="str">
        <f t="shared" si="7"/>
        <v>东隆村冯杏容</v>
      </c>
    </row>
    <row r="224" ht="18.75" hidden="1" spans="1:6">
      <c r="A224" s="7" t="s">
        <v>17</v>
      </c>
      <c r="B224" s="7" t="s">
        <v>63</v>
      </c>
      <c r="C224" s="7" t="str">
        <f t="shared" si="6"/>
        <v>东隆村</v>
      </c>
      <c r="D224" s="7" t="s">
        <v>62</v>
      </c>
      <c r="F224" t="str">
        <f t="shared" si="7"/>
        <v>东隆村吴群兴</v>
      </c>
    </row>
    <row r="225" ht="18.75" hidden="1" spans="1:6">
      <c r="A225" s="7" t="s">
        <v>17</v>
      </c>
      <c r="B225" s="7" t="s">
        <v>63</v>
      </c>
      <c r="C225" s="7" t="str">
        <f t="shared" si="6"/>
        <v>东隆村</v>
      </c>
      <c r="D225" s="7" t="s">
        <v>591</v>
      </c>
      <c r="F225" t="str">
        <f t="shared" si="7"/>
        <v>东隆村吴十五</v>
      </c>
    </row>
    <row r="226" ht="18.75" hidden="1" spans="1:6">
      <c r="A226" s="7" t="s">
        <v>17</v>
      </c>
      <c r="B226" s="7" t="s">
        <v>63</v>
      </c>
      <c r="C226" s="7" t="str">
        <f t="shared" si="6"/>
        <v>东隆村</v>
      </c>
      <c r="D226" s="7" t="s">
        <v>578</v>
      </c>
      <c r="F226" t="str">
        <f t="shared" si="7"/>
        <v>东隆村周志伟</v>
      </c>
    </row>
    <row r="227" ht="18.75" hidden="1" spans="1:6">
      <c r="A227" s="7" t="s">
        <v>17</v>
      </c>
      <c r="B227" s="7" t="s">
        <v>63</v>
      </c>
      <c r="C227" s="7" t="str">
        <f t="shared" si="6"/>
        <v>东隆村</v>
      </c>
      <c r="D227" s="7" t="s">
        <v>561</v>
      </c>
      <c r="F227" t="str">
        <f t="shared" si="7"/>
        <v>东隆村陈永权</v>
      </c>
    </row>
    <row r="228" ht="18.75" hidden="1" spans="1:6">
      <c r="A228" s="7" t="s">
        <v>17</v>
      </c>
      <c r="B228" s="7" t="s">
        <v>67</v>
      </c>
      <c r="C228" s="7" t="str">
        <f t="shared" si="6"/>
        <v>中埠村</v>
      </c>
      <c r="D228" s="7" t="s">
        <v>62</v>
      </c>
      <c r="F228" t="str">
        <f t="shared" si="7"/>
        <v>中埠村吴群兴</v>
      </c>
    </row>
    <row r="229" ht="18.75" hidden="1" spans="1:6">
      <c r="A229" s="7" t="s">
        <v>17</v>
      </c>
      <c r="B229" s="7" t="s">
        <v>67</v>
      </c>
      <c r="C229" s="7" t="str">
        <f t="shared" si="6"/>
        <v>中埠村</v>
      </c>
      <c r="D229" s="7" t="s">
        <v>48</v>
      </c>
      <c r="F229" t="str">
        <f t="shared" si="7"/>
        <v>中埠村吴锦钊</v>
      </c>
    </row>
    <row r="230" ht="18.75" hidden="1" spans="1:6">
      <c r="A230" s="7" t="s">
        <v>17</v>
      </c>
      <c r="B230" s="7" t="s">
        <v>67</v>
      </c>
      <c r="C230" s="7" t="str">
        <f t="shared" si="6"/>
        <v>中埠村</v>
      </c>
      <c r="D230" s="7" t="s">
        <v>69</v>
      </c>
      <c r="F230" t="str">
        <f t="shared" si="7"/>
        <v>中埠村陈锐雄</v>
      </c>
    </row>
    <row r="231" ht="18.75" hidden="1" spans="1:6">
      <c r="A231" s="7" t="s">
        <v>17</v>
      </c>
      <c r="B231" s="7" t="s">
        <v>67</v>
      </c>
      <c r="C231" s="7" t="str">
        <f t="shared" si="6"/>
        <v>中埠村</v>
      </c>
      <c r="D231" s="7" t="s">
        <v>29</v>
      </c>
      <c r="F231" t="str">
        <f t="shared" si="7"/>
        <v>中埠村卢森泉</v>
      </c>
    </row>
    <row r="232" ht="18.75" hidden="1" spans="1:6">
      <c r="A232" s="7" t="s">
        <v>17</v>
      </c>
      <c r="B232" s="7" t="s">
        <v>67</v>
      </c>
      <c r="C232" s="7" t="str">
        <f t="shared" si="6"/>
        <v>中埠村</v>
      </c>
      <c r="D232" s="7" t="s">
        <v>53</v>
      </c>
      <c r="F232" t="str">
        <f t="shared" si="7"/>
        <v>中埠村何锡泉</v>
      </c>
    </row>
    <row r="233" ht="18.75" hidden="1" spans="1:6">
      <c r="A233" s="7" t="s">
        <v>17</v>
      </c>
      <c r="B233" s="7" t="s">
        <v>67</v>
      </c>
      <c r="C233" s="7" t="str">
        <f t="shared" si="6"/>
        <v>中埠村</v>
      </c>
      <c r="D233" s="7" t="s">
        <v>70</v>
      </c>
      <c r="F233" t="str">
        <f t="shared" si="7"/>
        <v>中埠村江碧霞</v>
      </c>
    </row>
    <row r="234" ht="18.75" hidden="1" spans="1:6">
      <c r="A234" s="7" t="s">
        <v>17</v>
      </c>
      <c r="B234" s="7" t="s">
        <v>67</v>
      </c>
      <c r="C234" s="7" t="str">
        <f t="shared" si="6"/>
        <v>中埠村</v>
      </c>
      <c r="D234" s="7" t="s">
        <v>39</v>
      </c>
      <c r="F234" t="str">
        <f t="shared" si="7"/>
        <v>中埠村梁小妹</v>
      </c>
    </row>
    <row r="235" ht="18.75" hidden="1" spans="1:6">
      <c r="A235" s="7" t="s">
        <v>17</v>
      </c>
      <c r="B235" s="7" t="s">
        <v>67</v>
      </c>
      <c r="C235" s="7" t="str">
        <f t="shared" si="6"/>
        <v>中埠村</v>
      </c>
      <c r="D235" s="7" t="s">
        <v>592</v>
      </c>
      <c r="F235" t="str">
        <f t="shared" si="7"/>
        <v>中埠村林茂潮</v>
      </c>
    </row>
  </sheetData>
  <autoFilter ref="A2:E235">
    <filterColumn colId="0">
      <customFilters>
        <customFilter operator="equal" val="珠江街"/>
      </customFilters>
    </filterColumn>
    <extLst/>
  </autoFilter>
  <mergeCells count="3">
    <mergeCell ref="A1:A2"/>
    <mergeCell ref="B1:B2"/>
    <mergeCell ref="D1:D2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2:O83"/>
  <sheetViews>
    <sheetView topLeftCell="A63" workbookViewId="0">
      <selection activeCell="M2" sqref="M2:M83"/>
    </sheetView>
  </sheetViews>
  <sheetFormatPr defaultColWidth="9" defaultRowHeight="13.5"/>
  <cols>
    <col min="13" max="13" width="13.5416666666667" customWidth="1"/>
  </cols>
  <sheetData>
    <row r="2" spans="9:15">
      <c r="I2" t="s">
        <v>593</v>
      </c>
      <c r="K2" t="s">
        <v>594</v>
      </c>
      <c r="M2" t="s">
        <v>595</v>
      </c>
      <c r="N2" t="b">
        <f>M2=M3</f>
        <v>0</v>
      </c>
      <c r="O2" t="s">
        <v>596</v>
      </c>
    </row>
    <row r="3" spans="9:15">
      <c r="I3" t="s">
        <v>597</v>
      </c>
      <c r="K3" t="s">
        <v>598</v>
      </c>
      <c r="M3" t="s">
        <v>599</v>
      </c>
      <c r="N3" t="b">
        <f t="shared" ref="N3:N66" si="0">M3=M4</f>
        <v>0</v>
      </c>
      <c r="O3" t="s">
        <v>600</v>
      </c>
    </row>
    <row r="4" spans="9:15">
      <c r="I4" t="s">
        <v>601</v>
      </c>
      <c r="K4" t="s">
        <v>602</v>
      </c>
      <c r="M4" t="s">
        <v>603</v>
      </c>
      <c r="N4" t="b">
        <f t="shared" si="0"/>
        <v>0</v>
      </c>
      <c r="O4" t="s">
        <v>604</v>
      </c>
    </row>
    <row r="5" spans="9:15">
      <c r="I5" t="s">
        <v>605</v>
      </c>
      <c r="K5" t="s">
        <v>606</v>
      </c>
      <c r="M5" t="s">
        <v>607</v>
      </c>
      <c r="N5" t="b">
        <f t="shared" si="0"/>
        <v>0</v>
      </c>
      <c r="O5" t="s">
        <v>608</v>
      </c>
    </row>
    <row r="6" spans="9:15">
      <c r="I6" t="s">
        <v>609</v>
      </c>
      <c r="K6" t="s">
        <v>610</v>
      </c>
      <c r="M6" t="s">
        <v>611</v>
      </c>
      <c r="N6" t="b">
        <f t="shared" si="0"/>
        <v>0</v>
      </c>
      <c r="O6" t="s">
        <v>612</v>
      </c>
    </row>
    <row r="7" spans="9:15">
      <c r="I7" t="s">
        <v>613</v>
      </c>
      <c r="K7" t="s">
        <v>614</v>
      </c>
      <c r="M7" t="s">
        <v>615</v>
      </c>
      <c r="N7" t="b">
        <f t="shared" si="0"/>
        <v>0</v>
      </c>
      <c r="O7" t="s">
        <v>616</v>
      </c>
    </row>
    <row r="8" spans="9:15">
      <c r="I8" t="s">
        <v>617</v>
      </c>
      <c r="K8" t="s">
        <v>618</v>
      </c>
      <c r="M8" t="s">
        <v>619</v>
      </c>
      <c r="N8" t="b">
        <f t="shared" si="0"/>
        <v>0</v>
      </c>
      <c r="O8" t="s">
        <v>620</v>
      </c>
    </row>
    <row r="9" spans="9:15">
      <c r="I9" t="s">
        <v>621</v>
      </c>
      <c r="K9" t="s">
        <v>622</v>
      </c>
      <c r="M9" t="s">
        <v>623</v>
      </c>
      <c r="N9" t="b">
        <f t="shared" si="0"/>
        <v>0</v>
      </c>
      <c r="O9" t="s">
        <v>624</v>
      </c>
    </row>
    <row r="10" spans="9:15">
      <c r="I10" t="s">
        <v>625</v>
      </c>
      <c r="K10" t="s">
        <v>626</v>
      </c>
      <c r="M10" t="s">
        <v>627</v>
      </c>
      <c r="N10" t="b">
        <f t="shared" si="0"/>
        <v>0</v>
      </c>
      <c r="O10" t="s">
        <v>628</v>
      </c>
    </row>
    <row r="11" spans="9:15">
      <c r="I11" t="s">
        <v>629</v>
      </c>
      <c r="K11" t="s">
        <v>630</v>
      </c>
      <c r="M11" t="s">
        <v>631</v>
      </c>
      <c r="N11" t="b">
        <f t="shared" si="0"/>
        <v>0</v>
      </c>
      <c r="O11" t="s">
        <v>632</v>
      </c>
    </row>
    <row r="12" spans="9:15">
      <c r="I12" t="s">
        <v>633</v>
      </c>
      <c r="K12" t="s">
        <v>634</v>
      </c>
      <c r="M12" t="s">
        <v>635</v>
      </c>
      <c r="N12" t="b">
        <f t="shared" si="0"/>
        <v>0</v>
      </c>
      <c r="O12" t="s">
        <v>636</v>
      </c>
    </row>
    <row r="13" spans="9:15">
      <c r="I13" t="s">
        <v>637</v>
      </c>
      <c r="K13" t="s">
        <v>638</v>
      </c>
      <c r="M13" t="s">
        <v>639</v>
      </c>
      <c r="N13" t="b">
        <f t="shared" si="0"/>
        <v>0</v>
      </c>
      <c r="O13" t="s">
        <v>640</v>
      </c>
    </row>
    <row r="14" spans="9:15">
      <c r="I14" t="s">
        <v>641</v>
      </c>
      <c r="K14" t="s">
        <v>642</v>
      </c>
      <c r="M14" t="s">
        <v>643</v>
      </c>
      <c r="N14" t="b">
        <f t="shared" si="0"/>
        <v>0</v>
      </c>
      <c r="O14" t="s">
        <v>644</v>
      </c>
    </row>
    <row r="15" spans="9:15">
      <c r="I15" t="s">
        <v>645</v>
      </c>
      <c r="K15" t="s">
        <v>646</v>
      </c>
      <c r="M15" t="s">
        <v>647</v>
      </c>
      <c r="N15" t="b">
        <f t="shared" si="0"/>
        <v>0</v>
      </c>
      <c r="O15" t="s">
        <v>648</v>
      </c>
    </row>
    <row r="16" spans="9:15">
      <c r="I16" t="s">
        <v>649</v>
      </c>
      <c r="K16" t="s">
        <v>650</v>
      </c>
      <c r="M16" t="s">
        <v>651</v>
      </c>
      <c r="N16" t="b">
        <f t="shared" si="0"/>
        <v>0</v>
      </c>
      <c r="O16" t="s">
        <v>652</v>
      </c>
    </row>
    <row r="17" spans="9:15">
      <c r="I17" t="s">
        <v>653</v>
      </c>
      <c r="K17" t="s">
        <v>654</v>
      </c>
      <c r="M17" t="s">
        <v>655</v>
      </c>
      <c r="N17" t="b">
        <f t="shared" si="0"/>
        <v>0</v>
      </c>
      <c r="O17" t="s">
        <v>656</v>
      </c>
    </row>
    <row r="18" spans="9:15">
      <c r="I18" t="s">
        <v>657</v>
      </c>
      <c r="K18" t="s">
        <v>658</v>
      </c>
      <c r="M18" t="s">
        <v>659</v>
      </c>
      <c r="N18" t="b">
        <f t="shared" si="0"/>
        <v>0</v>
      </c>
      <c r="O18" t="s">
        <v>660</v>
      </c>
    </row>
    <row r="19" spans="9:14">
      <c r="I19" t="s">
        <v>661</v>
      </c>
      <c r="K19" t="s">
        <v>662</v>
      </c>
      <c r="M19" t="s">
        <v>663</v>
      </c>
      <c r="N19" t="b">
        <f t="shared" si="0"/>
        <v>0</v>
      </c>
    </row>
    <row r="20" spans="9:14">
      <c r="I20" t="s">
        <v>664</v>
      </c>
      <c r="K20" t="s">
        <v>665</v>
      </c>
      <c r="M20" t="s">
        <v>666</v>
      </c>
      <c r="N20" t="b">
        <f t="shared" si="0"/>
        <v>0</v>
      </c>
    </row>
    <row r="21" spans="9:14">
      <c r="I21" t="s">
        <v>667</v>
      </c>
      <c r="K21" t="s">
        <v>668</v>
      </c>
      <c r="M21" t="s">
        <v>669</v>
      </c>
      <c r="N21" t="b">
        <f t="shared" si="0"/>
        <v>0</v>
      </c>
    </row>
    <row r="22" spans="9:14">
      <c r="I22" t="s">
        <v>670</v>
      </c>
      <c r="K22" t="s">
        <v>671</v>
      </c>
      <c r="M22" t="s">
        <v>672</v>
      </c>
      <c r="N22" t="b">
        <f t="shared" si="0"/>
        <v>0</v>
      </c>
    </row>
    <row r="23" spans="9:14">
      <c r="I23" t="s">
        <v>673</v>
      </c>
      <c r="K23" t="s">
        <v>674</v>
      </c>
      <c r="M23" t="s">
        <v>675</v>
      </c>
      <c r="N23" t="b">
        <f t="shared" si="0"/>
        <v>0</v>
      </c>
    </row>
    <row r="24" spans="9:14">
      <c r="I24" t="s">
        <v>676</v>
      </c>
      <c r="K24" t="s">
        <v>677</v>
      </c>
      <c r="M24" t="s">
        <v>678</v>
      </c>
      <c r="N24" t="b">
        <f t="shared" si="0"/>
        <v>0</v>
      </c>
    </row>
    <row r="25" spans="9:14">
      <c r="I25" t="s">
        <v>679</v>
      </c>
      <c r="K25" t="s">
        <v>680</v>
      </c>
      <c r="M25" t="s">
        <v>681</v>
      </c>
      <c r="N25" t="b">
        <f t="shared" si="0"/>
        <v>0</v>
      </c>
    </row>
    <row r="26" spans="9:14">
      <c r="I26" t="s">
        <v>682</v>
      </c>
      <c r="K26" t="s">
        <v>683</v>
      </c>
      <c r="M26" t="s">
        <v>684</v>
      </c>
      <c r="N26" t="b">
        <f t="shared" si="0"/>
        <v>0</v>
      </c>
    </row>
    <row r="27" spans="9:14">
      <c r="I27" t="s">
        <v>685</v>
      </c>
      <c r="K27" t="s">
        <v>686</v>
      </c>
      <c r="M27" t="s">
        <v>687</v>
      </c>
      <c r="N27" t="b">
        <f t="shared" si="0"/>
        <v>0</v>
      </c>
    </row>
    <row r="28" spans="9:14">
      <c r="I28" t="s">
        <v>688</v>
      </c>
      <c r="K28" t="s">
        <v>689</v>
      </c>
      <c r="M28" t="s">
        <v>690</v>
      </c>
      <c r="N28" t="b">
        <f t="shared" si="0"/>
        <v>0</v>
      </c>
    </row>
    <row r="29" spans="9:14">
      <c r="I29" t="s">
        <v>691</v>
      </c>
      <c r="K29" t="s">
        <v>692</v>
      </c>
      <c r="M29" t="s">
        <v>693</v>
      </c>
      <c r="N29" t="b">
        <f t="shared" si="0"/>
        <v>0</v>
      </c>
    </row>
    <row r="30" spans="9:14">
      <c r="I30" t="s">
        <v>694</v>
      </c>
      <c r="K30" t="s">
        <v>695</v>
      </c>
      <c r="M30" t="s">
        <v>696</v>
      </c>
      <c r="N30" t="b">
        <f t="shared" si="0"/>
        <v>0</v>
      </c>
    </row>
    <row r="31" spans="9:14">
      <c r="I31" t="s">
        <v>697</v>
      </c>
      <c r="K31" t="s">
        <v>698</v>
      </c>
      <c r="M31" t="s">
        <v>699</v>
      </c>
      <c r="N31" t="b">
        <f t="shared" si="0"/>
        <v>0</v>
      </c>
    </row>
    <row r="32" spans="9:14">
      <c r="I32" t="s">
        <v>700</v>
      </c>
      <c r="K32" t="s">
        <v>701</v>
      </c>
      <c r="M32" t="s">
        <v>702</v>
      </c>
      <c r="N32" t="b">
        <f t="shared" si="0"/>
        <v>0</v>
      </c>
    </row>
    <row r="33" spans="9:14">
      <c r="I33" t="s">
        <v>703</v>
      </c>
      <c r="K33" t="s">
        <v>704</v>
      </c>
      <c r="M33" t="s">
        <v>705</v>
      </c>
      <c r="N33" t="b">
        <f t="shared" si="0"/>
        <v>1</v>
      </c>
    </row>
    <row r="34" spans="9:14">
      <c r="I34" t="s">
        <v>706</v>
      </c>
      <c r="K34" t="s">
        <v>707</v>
      </c>
      <c r="M34" t="s">
        <v>705</v>
      </c>
      <c r="N34" t="b">
        <f t="shared" si="0"/>
        <v>0</v>
      </c>
    </row>
    <row r="35" spans="9:14">
      <c r="I35" t="s">
        <v>708</v>
      </c>
      <c r="K35" t="s">
        <v>709</v>
      </c>
      <c r="M35" t="s">
        <v>710</v>
      </c>
      <c r="N35" t="b">
        <f t="shared" si="0"/>
        <v>0</v>
      </c>
    </row>
    <row r="36" spans="9:14">
      <c r="I36" t="s">
        <v>711</v>
      </c>
      <c r="K36" t="s">
        <v>712</v>
      </c>
      <c r="M36" t="s">
        <v>713</v>
      </c>
      <c r="N36" t="b">
        <f t="shared" si="0"/>
        <v>0</v>
      </c>
    </row>
    <row r="37" spans="9:14">
      <c r="I37" t="s">
        <v>714</v>
      </c>
      <c r="K37" t="s">
        <v>715</v>
      </c>
      <c r="M37" t="s">
        <v>716</v>
      </c>
      <c r="N37" t="b">
        <f t="shared" si="0"/>
        <v>0</v>
      </c>
    </row>
    <row r="38" spans="9:14">
      <c r="I38" t="s">
        <v>717</v>
      </c>
      <c r="K38" t="s">
        <v>718</v>
      </c>
      <c r="M38" t="s">
        <v>719</v>
      </c>
      <c r="N38" t="b">
        <f t="shared" si="0"/>
        <v>0</v>
      </c>
    </row>
    <row r="39" spans="9:14">
      <c r="I39" t="s">
        <v>720</v>
      </c>
      <c r="K39" t="s">
        <v>721</v>
      </c>
      <c r="M39" t="s">
        <v>722</v>
      </c>
      <c r="N39" t="b">
        <f t="shared" si="0"/>
        <v>0</v>
      </c>
    </row>
    <row r="40" spans="9:14">
      <c r="I40" t="s">
        <v>723</v>
      </c>
      <c r="K40" t="s">
        <v>724</v>
      </c>
      <c r="M40" t="s">
        <v>725</v>
      </c>
      <c r="N40" t="b">
        <f t="shared" si="0"/>
        <v>0</v>
      </c>
    </row>
    <row r="41" spans="9:14">
      <c r="I41" t="s">
        <v>726</v>
      </c>
      <c r="K41" t="s">
        <v>727</v>
      </c>
      <c r="M41" t="s">
        <v>728</v>
      </c>
      <c r="N41" t="b">
        <f t="shared" si="0"/>
        <v>0</v>
      </c>
    </row>
    <row r="42" spans="9:14">
      <c r="I42" t="s">
        <v>729</v>
      </c>
      <c r="K42" t="s">
        <v>730</v>
      </c>
      <c r="M42" t="s">
        <v>731</v>
      </c>
      <c r="N42" t="b">
        <f t="shared" si="0"/>
        <v>0</v>
      </c>
    </row>
    <row r="43" spans="9:14">
      <c r="I43" t="s">
        <v>732</v>
      </c>
      <c r="K43" t="s">
        <v>733</v>
      </c>
      <c r="M43" t="s">
        <v>734</v>
      </c>
      <c r="N43" t="b">
        <f t="shared" si="0"/>
        <v>0</v>
      </c>
    </row>
    <row r="44" spans="9:14">
      <c r="I44" t="s">
        <v>735</v>
      </c>
      <c r="K44" t="s">
        <v>736</v>
      </c>
      <c r="M44" t="s">
        <v>737</v>
      </c>
      <c r="N44" t="b">
        <f t="shared" si="0"/>
        <v>0</v>
      </c>
    </row>
    <row r="45" spans="9:14">
      <c r="I45" t="s">
        <v>738</v>
      </c>
      <c r="K45" t="s">
        <v>739</v>
      </c>
      <c r="M45" t="s">
        <v>740</v>
      </c>
      <c r="N45" t="b">
        <f t="shared" si="0"/>
        <v>0</v>
      </c>
    </row>
    <row r="46" spans="9:14">
      <c r="I46" t="s">
        <v>741</v>
      </c>
      <c r="K46" t="s">
        <v>742</v>
      </c>
      <c r="M46" t="s">
        <v>743</v>
      </c>
      <c r="N46" t="b">
        <f t="shared" si="0"/>
        <v>0</v>
      </c>
    </row>
    <row r="47" spans="9:14">
      <c r="I47" t="s">
        <v>744</v>
      </c>
      <c r="M47" t="s">
        <v>745</v>
      </c>
      <c r="N47" t="b">
        <f t="shared" si="0"/>
        <v>0</v>
      </c>
    </row>
    <row r="48" spans="9:14">
      <c r="I48" t="s">
        <v>746</v>
      </c>
      <c r="M48" t="s">
        <v>747</v>
      </c>
      <c r="N48" t="b">
        <f t="shared" si="0"/>
        <v>0</v>
      </c>
    </row>
    <row r="49" spans="9:14">
      <c r="I49" t="s">
        <v>748</v>
      </c>
      <c r="M49" t="s">
        <v>749</v>
      </c>
      <c r="N49" t="b">
        <f t="shared" si="0"/>
        <v>0</v>
      </c>
    </row>
    <row r="50" spans="9:14">
      <c r="I50" t="s">
        <v>750</v>
      </c>
      <c r="M50" t="s">
        <v>751</v>
      </c>
      <c r="N50" t="b">
        <f t="shared" si="0"/>
        <v>0</v>
      </c>
    </row>
    <row r="51" spans="9:14">
      <c r="I51" t="s">
        <v>752</v>
      </c>
      <c r="M51" t="s">
        <v>753</v>
      </c>
      <c r="N51" t="b">
        <f t="shared" si="0"/>
        <v>0</v>
      </c>
    </row>
    <row r="52" spans="9:14">
      <c r="I52" t="s">
        <v>754</v>
      </c>
      <c r="M52" t="s">
        <v>755</v>
      </c>
      <c r="N52" t="b">
        <f t="shared" si="0"/>
        <v>0</v>
      </c>
    </row>
    <row r="53" spans="9:14">
      <c r="I53" t="s">
        <v>756</v>
      </c>
      <c r="M53" t="s">
        <v>757</v>
      </c>
      <c r="N53" t="b">
        <f t="shared" si="0"/>
        <v>0</v>
      </c>
    </row>
    <row r="54" spans="9:14">
      <c r="I54" t="s">
        <v>758</v>
      </c>
      <c r="M54" t="s">
        <v>759</v>
      </c>
      <c r="N54" t="b">
        <f t="shared" si="0"/>
        <v>0</v>
      </c>
    </row>
    <row r="55" spans="9:14">
      <c r="I55" t="s">
        <v>760</v>
      </c>
      <c r="M55" t="s">
        <v>761</v>
      </c>
      <c r="N55" t="b">
        <f t="shared" si="0"/>
        <v>0</v>
      </c>
    </row>
    <row r="56" spans="9:14">
      <c r="I56" t="s">
        <v>762</v>
      </c>
      <c r="M56" t="s">
        <v>763</v>
      </c>
      <c r="N56" t="b">
        <f t="shared" si="0"/>
        <v>0</v>
      </c>
    </row>
    <row r="57" spans="9:14">
      <c r="I57" t="s">
        <v>764</v>
      </c>
      <c r="M57" t="s">
        <v>765</v>
      </c>
      <c r="N57" t="b">
        <f t="shared" si="0"/>
        <v>0</v>
      </c>
    </row>
    <row r="58" spans="9:14">
      <c r="I58" t="s">
        <v>766</v>
      </c>
      <c r="M58" t="s">
        <v>767</v>
      </c>
      <c r="N58" t="b">
        <f t="shared" si="0"/>
        <v>0</v>
      </c>
    </row>
    <row r="59" spans="9:14">
      <c r="I59" t="s">
        <v>768</v>
      </c>
      <c r="M59" t="s">
        <v>769</v>
      </c>
      <c r="N59" t="b">
        <f t="shared" si="0"/>
        <v>0</v>
      </c>
    </row>
    <row r="60" spans="9:14">
      <c r="I60" t="s">
        <v>770</v>
      </c>
      <c r="M60" t="s">
        <v>771</v>
      </c>
      <c r="N60" t="b">
        <f t="shared" si="0"/>
        <v>0</v>
      </c>
    </row>
    <row r="61" spans="9:14">
      <c r="I61" t="s">
        <v>772</v>
      </c>
      <c r="M61" t="s">
        <v>773</v>
      </c>
      <c r="N61" t="b">
        <f t="shared" si="0"/>
        <v>0</v>
      </c>
    </row>
    <row r="62" spans="9:14">
      <c r="I62" t="s">
        <v>774</v>
      </c>
      <c r="M62" t="s">
        <v>775</v>
      </c>
      <c r="N62" t="b">
        <f t="shared" si="0"/>
        <v>0</v>
      </c>
    </row>
    <row r="63" spans="9:14">
      <c r="I63" t="s">
        <v>776</v>
      </c>
      <c r="M63" t="s">
        <v>777</v>
      </c>
      <c r="N63" t="b">
        <f t="shared" si="0"/>
        <v>0</v>
      </c>
    </row>
    <row r="64" spans="9:14">
      <c r="I64" t="s">
        <v>778</v>
      </c>
      <c r="M64" t="s">
        <v>779</v>
      </c>
      <c r="N64" t="b">
        <f t="shared" si="0"/>
        <v>0</v>
      </c>
    </row>
    <row r="65" spans="9:14">
      <c r="I65" t="s">
        <v>780</v>
      </c>
      <c r="M65" t="s">
        <v>781</v>
      </c>
      <c r="N65" t="b">
        <f t="shared" si="0"/>
        <v>0</v>
      </c>
    </row>
    <row r="66" spans="9:14">
      <c r="I66" t="s">
        <v>782</v>
      </c>
      <c r="M66" t="s">
        <v>783</v>
      </c>
      <c r="N66" t="b">
        <f t="shared" si="0"/>
        <v>0</v>
      </c>
    </row>
    <row r="67" spans="9:14">
      <c r="I67" t="s">
        <v>784</v>
      </c>
      <c r="M67" t="s">
        <v>785</v>
      </c>
      <c r="N67" t="b">
        <f t="shared" ref="N67:N83" si="1">M67=M68</f>
        <v>0</v>
      </c>
    </row>
    <row r="68" spans="9:14">
      <c r="I68" t="s">
        <v>786</v>
      </c>
      <c r="M68" t="s">
        <v>787</v>
      </c>
      <c r="N68" t="b">
        <f t="shared" si="1"/>
        <v>0</v>
      </c>
    </row>
    <row r="69" spans="9:14">
      <c r="I69" t="s">
        <v>788</v>
      </c>
      <c r="M69" t="s">
        <v>789</v>
      </c>
      <c r="N69" t="b">
        <f t="shared" si="1"/>
        <v>0</v>
      </c>
    </row>
    <row r="70" spans="9:14">
      <c r="I70" t="s">
        <v>790</v>
      </c>
      <c r="M70" t="s">
        <v>791</v>
      </c>
      <c r="N70" t="b">
        <f t="shared" si="1"/>
        <v>0</v>
      </c>
    </row>
    <row r="71" spans="9:14">
      <c r="I71" t="s">
        <v>792</v>
      </c>
      <c r="M71" t="s">
        <v>793</v>
      </c>
      <c r="N71" t="b">
        <f t="shared" si="1"/>
        <v>0</v>
      </c>
    </row>
    <row r="72" spans="9:14">
      <c r="I72" t="s">
        <v>794</v>
      </c>
      <c r="M72" t="s">
        <v>795</v>
      </c>
      <c r="N72" t="b">
        <f t="shared" si="1"/>
        <v>0</v>
      </c>
    </row>
    <row r="73" spans="9:14">
      <c r="I73" t="s">
        <v>796</v>
      </c>
      <c r="M73" t="s">
        <v>797</v>
      </c>
      <c r="N73" t="b">
        <f t="shared" si="1"/>
        <v>0</v>
      </c>
    </row>
    <row r="74" spans="9:14">
      <c r="I74" t="s">
        <v>798</v>
      </c>
      <c r="M74" t="s">
        <v>799</v>
      </c>
      <c r="N74" t="b">
        <f t="shared" si="1"/>
        <v>0</v>
      </c>
    </row>
    <row r="75" spans="9:14">
      <c r="I75" t="s">
        <v>800</v>
      </c>
      <c r="M75" t="s">
        <v>801</v>
      </c>
      <c r="N75" t="b">
        <f t="shared" si="1"/>
        <v>0</v>
      </c>
    </row>
    <row r="76" spans="9:14">
      <c r="I76" t="s">
        <v>802</v>
      </c>
      <c r="M76" t="s">
        <v>803</v>
      </c>
      <c r="N76" t="b">
        <f t="shared" si="1"/>
        <v>0</v>
      </c>
    </row>
    <row r="77" spans="9:14">
      <c r="I77" t="s">
        <v>804</v>
      </c>
      <c r="M77" t="s">
        <v>805</v>
      </c>
      <c r="N77" t="b">
        <f t="shared" si="1"/>
        <v>0</v>
      </c>
    </row>
    <row r="78" spans="13:14">
      <c r="M78" t="s">
        <v>806</v>
      </c>
      <c r="N78" t="b">
        <f t="shared" si="1"/>
        <v>0</v>
      </c>
    </row>
    <row r="79" spans="13:14">
      <c r="M79" t="s">
        <v>807</v>
      </c>
      <c r="N79" t="b">
        <f t="shared" si="1"/>
        <v>0</v>
      </c>
    </row>
    <row r="80" spans="13:14">
      <c r="M80" t="s">
        <v>808</v>
      </c>
      <c r="N80" t="b">
        <f t="shared" si="1"/>
        <v>0</v>
      </c>
    </row>
    <row r="81" spans="13:14">
      <c r="M81" t="s">
        <v>809</v>
      </c>
      <c r="N81" t="b">
        <f t="shared" si="1"/>
        <v>0</v>
      </c>
    </row>
    <row r="82" spans="13:14">
      <c r="M82" t="s">
        <v>810</v>
      </c>
      <c r="N82" t="b">
        <f t="shared" si="1"/>
        <v>0</v>
      </c>
    </row>
    <row r="83" spans="13:14">
      <c r="M83" t="s">
        <v>811</v>
      </c>
      <c r="N83" t="b">
        <f t="shared" si="1"/>
        <v>0</v>
      </c>
    </row>
  </sheetData>
  <sortState ref="M2:M83">
    <sortCondition ref="M2:M83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明细表</vt:lpstr>
      <vt:lpstr>Sheet2</vt:lpstr>
      <vt:lpstr>2023年晚造玉米种植户区级补贴资金发放公示表</vt:lpstr>
      <vt:lpstr>Sheet7</vt:lpstr>
      <vt:lpstr>Sheet4</vt:lpstr>
      <vt:lpstr>Sheet8</vt:lpstr>
      <vt:lpstr>2023年晚造水稻种粮大户补贴汇总表 (2)</vt:lpstr>
      <vt:lpstr>Sheet5</vt:lpstr>
      <vt:lpstr>Sheet6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admin030</dc:creator>
  <cp:lastModifiedBy>Administrator</cp:lastModifiedBy>
  <dcterms:created xsi:type="dcterms:W3CDTF">2022-01-08T00:44:00Z</dcterms:created>
  <cp:lastPrinted>2023-11-09T06:24:00Z</cp:lastPrinted>
  <dcterms:modified xsi:type="dcterms:W3CDTF">2024-08-14T01:55:35Z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FF687A0B2ABA4312BC81E51417C0D8D6_13</vt:lpwstr>
  </property>
</Properties>
</file>